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hadur\New folder\BS 18 mailed by Bahadur\"/>
    </mc:Choice>
  </mc:AlternateContent>
  <bookViews>
    <workbookView xWindow="-120" yWindow="-120" windowWidth="20736" windowHeight="11160" tabRatio="641"/>
  </bookViews>
  <sheets>
    <sheet name="Sheet2" sheetId="2" r:id="rId1"/>
  </sheets>
  <externalReferences>
    <externalReference r:id="rId2"/>
  </externalReferences>
  <definedNames>
    <definedName name="vtABLE">[1]Sheet1!$E$4:$G$104</definedName>
  </definedNames>
  <calcPr calcId="152511"/>
</workbook>
</file>

<file path=xl/calcChain.xml><?xml version="1.0" encoding="utf-8"?>
<calcChain xmlns="http://schemas.openxmlformats.org/spreadsheetml/2006/main">
  <c r="BG294" i="2" l="1"/>
  <c r="BF294" i="2"/>
  <c r="BE294" i="2"/>
  <c r="BD294" i="2"/>
  <c r="BC294" i="2"/>
  <c r="AW294" i="2"/>
  <c r="AV294" i="2"/>
  <c r="AU294" i="2"/>
  <c r="AT294" i="2"/>
  <c r="AS294" i="2"/>
  <c r="BG293" i="2"/>
  <c r="BF293" i="2"/>
  <c r="BE293" i="2"/>
  <c r="BD293" i="2"/>
  <c r="BC293" i="2"/>
  <c r="AW293" i="2"/>
  <c r="AV293" i="2"/>
  <c r="AU293" i="2"/>
  <c r="AT293" i="2"/>
  <c r="AS293" i="2"/>
  <c r="BH289" i="2"/>
  <c r="BI289" i="2" s="1"/>
  <c r="AX289" i="2"/>
  <c r="AY289" i="2" s="1"/>
  <c r="BG288" i="2"/>
  <c r="BF288" i="2"/>
  <c r="BE288" i="2"/>
  <c r="BD288" i="2"/>
  <c r="BC288" i="2"/>
  <c r="AW288" i="2"/>
  <c r="AV288" i="2"/>
  <c r="AU288" i="2"/>
  <c r="AT288" i="2"/>
  <c r="AS288" i="2"/>
  <c r="BG287" i="2"/>
  <c r="BF287" i="2"/>
  <c r="BE287" i="2"/>
  <c r="BD287" i="2"/>
  <c r="BC287" i="2"/>
  <c r="AW287" i="2"/>
  <c r="AV287" i="2"/>
  <c r="AU287" i="2"/>
  <c r="AT287" i="2"/>
  <c r="AS287" i="2"/>
  <c r="BI283" i="2"/>
  <c r="BH283" i="2"/>
  <c r="AY283" i="2"/>
  <c r="AX283" i="2"/>
  <c r="BG282" i="2"/>
  <c r="BF282" i="2"/>
  <c r="BE282" i="2"/>
  <c r="BD282" i="2"/>
  <c r="BC282" i="2"/>
  <c r="AW282" i="2"/>
  <c r="AV282" i="2"/>
  <c r="AU282" i="2"/>
  <c r="AT282" i="2"/>
  <c r="AS282" i="2"/>
  <c r="BG281" i="2"/>
  <c r="BF281" i="2"/>
  <c r="BE281" i="2"/>
  <c r="BD281" i="2"/>
  <c r="BC281" i="2"/>
  <c r="AW281" i="2"/>
  <c r="AV281" i="2"/>
  <c r="AU281" i="2"/>
  <c r="AT281" i="2"/>
  <c r="AS281" i="2"/>
  <c r="BH277" i="2"/>
  <c r="BI277" i="2" s="1"/>
  <c r="AX277" i="2"/>
  <c r="AY277" i="2" s="1"/>
  <c r="BG276" i="2"/>
  <c r="BF276" i="2"/>
  <c r="BE276" i="2"/>
  <c r="BD276" i="2"/>
  <c r="BJ271" i="2" s="1"/>
  <c r="BC276" i="2"/>
  <c r="AW276" i="2"/>
  <c r="AV276" i="2"/>
  <c r="AU276" i="2"/>
  <c r="AT276" i="2"/>
  <c r="AS276" i="2"/>
  <c r="BG275" i="2"/>
  <c r="BF275" i="2"/>
  <c r="BE275" i="2"/>
  <c r="BD275" i="2"/>
  <c r="BC275" i="2"/>
  <c r="AW275" i="2"/>
  <c r="AV275" i="2"/>
  <c r="AU275" i="2"/>
  <c r="AT275" i="2"/>
  <c r="AS275" i="2"/>
  <c r="BH271" i="2"/>
  <c r="BI271" i="2" s="1"/>
  <c r="AX271" i="2"/>
  <c r="AY271" i="2" s="1"/>
  <c r="BG270" i="2"/>
  <c r="BF270" i="2"/>
  <c r="BE270" i="2"/>
  <c r="BD270" i="2"/>
  <c r="BC270" i="2"/>
  <c r="BJ265" i="2" s="1"/>
  <c r="AW270" i="2"/>
  <c r="AV270" i="2"/>
  <c r="AU270" i="2"/>
  <c r="AT270" i="2"/>
  <c r="AS270" i="2"/>
  <c r="BG269" i="2"/>
  <c r="BF269" i="2"/>
  <c r="BE269" i="2"/>
  <c r="BD269" i="2"/>
  <c r="BC269" i="2"/>
  <c r="AW269" i="2"/>
  <c r="AV269" i="2"/>
  <c r="AU269" i="2"/>
  <c r="AT269" i="2"/>
  <c r="AS269" i="2"/>
  <c r="BH265" i="2"/>
  <c r="BI265" i="2" s="1"/>
  <c r="AX265" i="2"/>
  <c r="AY265" i="2" s="1"/>
  <c r="BG264" i="2"/>
  <c r="BF264" i="2"/>
  <c r="BE264" i="2"/>
  <c r="BD264" i="2"/>
  <c r="BC264" i="2"/>
  <c r="AW264" i="2"/>
  <c r="AV264" i="2"/>
  <c r="AU264" i="2"/>
  <c r="AT264" i="2"/>
  <c r="AS264" i="2"/>
  <c r="BG263" i="2"/>
  <c r="BF263" i="2"/>
  <c r="BE263" i="2"/>
  <c r="BD263" i="2"/>
  <c r="BC263" i="2"/>
  <c r="AW263" i="2"/>
  <c r="AV263" i="2"/>
  <c r="AU263" i="2"/>
  <c r="AT263" i="2"/>
  <c r="AS263" i="2"/>
  <c r="BH259" i="2"/>
  <c r="BI259" i="2" s="1"/>
  <c r="AX259" i="2"/>
  <c r="AY259" i="2" s="1"/>
  <c r="BG258" i="2"/>
  <c r="BF258" i="2"/>
  <c r="BE258" i="2"/>
  <c r="BD258" i="2"/>
  <c r="BC258" i="2"/>
  <c r="BJ253" i="2" s="1"/>
  <c r="AW258" i="2"/>
  <c r="AV258" i="2"/>
  <c r="AU258" i="2"/>
  <c r="AT258" i="2"/>
  <c r="AS258" i="2"/>
  <c r="BG257" i="2"/>
  <c r="BF257" i="2"/>
  <c r="BE257" i="2"/>
  <c r="BD257" i="2"/>
  <c r="BC257" i="2"/>
  <c r="AW257" i="2"/>
  <c r="AV257" i="2"/>
  <c r="AU257" i="2"/>
  <c r="AT257" i="2"/>
  <c r="AS257" i="2"/>
  <c r="BH253" i="2"/>
  <c r="BI253" i="2" s="1"/>
  <c r="AX253" i="2"/>
  <c r="AY253" i="2" s="1"/>
  <c r="BG252" i="2"/>
  <c r="BF252" i="2"/>
  <c r="BE252" i="2"/>
  <c r="BD252" i="2"/>
  <c r="BC252" i="2"/>
  <c r="AW252" i="2"/>
  <c r="AV252" i="2"/>
  <c r="AU252" i="2"/>
  <c r="AT252" i="2"/>
  <c r="AS252" i="2"/>
  <c r="BG251" i="2"/>
  <c r="BF251" i="2"/>
  <c r="BE251" i="2"/>
  <c r="BD251" i="2"/>
  <c r="BC251" i="2"/>
  <c r="AW251" i="2"/>
  <c r="AV251" i="2"/>
  <c r="AU251" i="2"/>
  <c r="AT251" i="2"/>
  <c r="AS251" i="2"/>
  <c r="BJ247" i="2"/>
  <c r="BH247" i="2"/>
  <c r="BI247" i="2" s="1"/>
  <c r="AX247" i="2"/>
  <c r="AY247" i="2" s="1"/>
  <c r="BG246" i="2"/>
  <c r="BF246" i="2"/>
  <c r="BE246" i="2"/>
  <c r="BD246" i="2"/>
  <c r="BC246" i="2"/>
  <c r="AW246" i="2"/>
  <c r="AV246" i="2"/>
  <c r="AU246" i="2"/>
  <c r="AT246" i="2"/>
  <c r="AS246" i="2"/>
  <c r="BG245" i="2"/>
  <c r="BF245" i="2"/>
  <c r="BE245" i="2"/>
  <c r="BD245" i="2"/>
  <c r="BC245" i="2"/>
  <c r="AW245" i="2"/>
  <c r="AV245" i="2"/>
  <c r="AU245" i="2"/>
  <c r="AT245" i="2"/>
  <c r="AS245" i="2"/>
  <c r="BH241" i="2"/>
  <c r="BI241" i="2" s="1"/>
  <c r="AX241" i="2"/>
  <c r="AY241" i="2" s="1"/>
  <c r="BG240" i="2"/>
  <c r="BF240" i="2"/>
  <c r="BE240" i="2"/>
  <c r="BD240" i="2"/>
  <c r="BC240" i="2"/>
  <c r="AW240" i="2"/>
  <c r="AV240" i="2"/>
  <c r="AU240" i="2"/>
  <c r="AT240" i="2"/>
  <c r="AS240" i="2"/>
  <c r="BG239" i="2"/>
  <c r="BF239" i="2"/>
  <c r="BE239" i="2"/>
  <c r="BD239" i="2"/>
  <c r="BC239" i="2"/>
  <c r="AW239" i="2"/>
  <c r="AV239" i="2"/>
  <c r="AU239" i="2"/>
  <c r="AT239" i="2"/>
  <c r="AS239" i="2"/>
  <c r="BI235" i="2"/>
  <c r="BH235" i="2"/>
  <c r="AX235" i="2"/>
  <c r="AY235" i="2" s="1"/>
  <c r="BG234" i="2"/>
  <c r="BF234" i="2"/>
  <c r="BE234" i="2"/>
  <c r="BD234" i="2"/>
  <c r="BC234" i="2"/>
  <c r="AW234" i="2"/>
  <c r="AV234" i="2"/>
  <c r="AU234" i="2"/>
  <c r="AT234" i="2"/>
  <c r="AS234" i="2"/>
  <c r="BG233" i="2"/>
  <c r="BF233" i="2"/>
  <c r="BE233" i="2"/>
  <c r="BD233" i="2"/>
  <c r="BC233" i="2"/>
  <c r="AW233" i="2"/>
  <c r="AV233" i="2"/>
  <c r="AU233" i="2"/>
  <c r="AT233" i="2"/>
  <c r="AS233" i="2"/>
  <c r="BH229" i="2"/>
  <c r="BI229" i="2" s="1"/>
  <c r="AX229" i="2"/>
  <c r="AY229" i="2" s="1"/>
  <c r="BG228" i="2"/>
  <c r="BF228" i="2"/>
  <c r="BE228" i="2"/>
  <c r="BD228" i="2"/>
  <c r="BC228" i="2"/>
  <c r="AW228" i="2"/>
  <c r="AV228" i="2"/>
  <c r="AU228" i="2"/>
  <c r="AT228" i="2"/>
  <c r="AS228" i="2"/>
  <c r="BG227" i="2"/>
  <c r="BF227" i="2"/>
  <c r="BE227" i="2"/>
  <c r="BD227" i="2"/>
  <c r="BC227" i="2"/>
  <c r="AW227" i="2"/>
  <c r="AV227" i="2"/>
  <c r="AU227" i="2"/>
  <c r="AT227" i="2"/>
  <c r="AS227" i="2"/>
  <c r="BH223" i="2"/>
  <c r="BI223" i="2" s="1"/>
  <c r="AX223" i="2"/>
  <c r="AY223" i="2" s="1"/>
  <c r="BG222" i="2"/>
  <c r="BF222" i="2"/>
  <c r="BE222" i="2"/>
  <c r="BD222" i="2"/>
  <c r="BC222" i="2"/>
  <c r="AW222" i="2"/>
  <c r="AV222" i="2"/>
  <c r="AU222" i="2"/>
  <c r="AT222" i="2"/>
  <c r="AS222" i="2"/>
  <c r="BG221" i="2"/>
  <c r="BF221" i="2"/>
  <c r="BE221" i="2"/>
  <c r="BD221" i="2"/>
  <c r="BC221" i="2"/>
  <c r="AW221" i="2"/>
  <c r="AV221" i="2"/>
  <c r="AU221" i="2"/>
  <c r="AT221" i="2"/>
  <c r="AS221" i="2"/>
  <c r="BH217" i="2"/>
  <c r="BI217" i="2" s="1"/>
  <c r="AX217" i="2"/>
  <c r="AY217" i="2" s="1"/>
  <c r="BG216" i="2"/>
  <c r="BF216" i="2"/>
  <c r="BE216" i="2"/>
  <c r="BD216" i="2"/>
  <c r="BC216" i="2"/>
  <c r="AW216" i="2"/>
  <c r="AV216" i="2"/>
  <c r="AU216" i="2"/>
  <c r="AT216" i="2"/>
  <c r="AS216" i="2"/>
  <c r="BG215" i="2"/>
  <c r="BF215" i="2"/>
  <c r="BE215" i="2"/>
  <c r="BD215" i="2"/>
  <c r="BC215" i="2"/>
  <c r="AW215" i="2"/>
  <c r="AV215" i="2"/>
  <c r="AU215" i="2"/>
  <c r="AT215" i="2"/>
  <c r="AS215" i="2"/>
  <c r="BH211" i="2"/>
  <c r="BI211" i="2" s="1"/>
  <c r="AX211" i="2"/>
  <c r="AY211" i="2" s="1"/>
  <c r="BG210" i="2"/>
  <c r="BF210" i="2"/>
  <c r="BE210" i="2"/>
  <c r="BD210" i="2"/>
  <c r="BJ205" i="2" s="1"/>
  <c r="BC210" i="2"/>
  <c r="AW210" i="2"/>
  <c r="AV210" i="2"/>
  <c r="AU210" i="2"/>
  <c r="AT210" i="2"/>
  <c r="AS210" i="2"/>
  <c r="BG209" i="2"/>
  <c r="BF209" i="2"/>
  <c r="BE209" i="2"/>
  <c r="BD209" i="2"/>
  <c r="BC209" i="2"/>
  <c r="AW209" i="2"/>
  <c r="AV209" i="2"/>
  <c r="AU209" i="2"/>
  <c r="AT209" i="2"/>
  <c r="AS209" i="2"/>
  <c r="BH205" i="2"/>
  <c r="BI205" i="2" s="1"/>
  <c r="AX205" i="2"/>
  <c r="AY205" i="2" s="1"/>
  <c r="BG204" i="2"/>
  <c r="BF204" i="2"/>
  <c r="BE204" i="2"/>
  <c r="BD204" i="2"/>
  <c r="BC204" i="2"/>
  <c r="AW204" i="2"/>
  <c r="AV204" i="2"/>
  <c r="AU204" i="2"/>
  <c r="AT204" i="2"/>
  <c r="AS204" i="2"/>
  <c r="BG203" i="2"/>
  <c r="BF203" i="2"/>
  <c r="BE203" i="2"/>
  <c r="BD203" i="2"/>
  <c r="BC203" i="2"/>
  <c r="AW203" i="2"/>
  <c r="AV203" i="2"/>
  <c r="AU203" i="2"/>
  <c r="AT203" i="2"/>
  <c r="AS203" i="2"/>
  <c r="BH199" i="2"/>
  <c r="BI199" i="2" s="1"/>
  <c r="AX199" i="2"/>
  <c r="AY199" i="2" s="1"/>
  <c r="BG198" i="2"/>
  <c r="BF198" i="2"/>
  <c r="BE198" i="2"/>
  <c r="BD198" i="2"/>
  <c r="BC198" i="2"/>
  <c r="AW198" i="2"/>
  <c r="AV198" i="2"/>
  <c r="AU198" i="2"/>
  <c r="AT198" i="2"/>
  <c r="AS198" i="2"/>
  <c r="BG197" i="2"/>
  <c r="BF197" i="2"/>
  <c r="BE197" i="2"/>
  <c r="BD197" i="2"/>
  <c r="BC197" i="2"/>
  <c r="AW197" i="2"/>
  <c r="AV197" i="2"/>
  <c r="AU197" i="2"/>
  <c r="AT197" i="2"/>
  <c r="AS197" i="2"/>
  <c r="BJ193" i="2"/>
  <c r="BH193" i="2"/>
  <c r="BI193" i="2" s="1"/>
  <c r="AX193" i="2"/>
  <c r="AY193" i="2" s="1"/>
  <c r="BG192" i="2"/>
  <c r="BF192" i="2"/>
  <c r="BE192" i="2"/>
  <c r="BD192" i="2"/>
  <c r="BC192" i="2"/>
  <c r="AW192" i="2"/>
  <c r="AV192" i="2"/>
  <c r="AU192" i="2"/>
  <c r="AT192" i="2"/>
  <c r="AS192" i="2"/>
  <c r="BG191" i="2"/>
  <c r="BF191" i="2"/>
  <c r="BE191" i="2"/>
  <c r="BD191" i="2"/>
  <c r="BC191" i="2"/>
  <c r="AW191" i="2"/>
  <c r="AV191" i="2"/>
  <c r="AU191" i="2"/>
  <c r="AT191" i="2"/>
  <c r="AS191" i="2"/>
  <c r="BH187" i="2"/>
  <c r="BI187" i="2" s="1"/>
  <c r="AY187" i="2"/>
  <c r="AX187" i="2"/>
  <c r="BG186" i="2"/>
  <c r="BF186" i="2"/>
  <c r="BJ181" i="2" s="1"/>
  <c r="BE186" i="2"/>
  <c r="BD186" i="2"/>
  <c r="BC186" i="2"/>
  <c r="AW186" i="2"/>
  <c r="AV186" i="2"/>
  <c r="AU186" i="2"/>
  <c r="AT186" i="2"/>
  <c r="AS186" i="2"/>
  <c r="BG185" i="2"/>
  <c r="BF185" i="2"/>
  <c r="BE185" i="2"/>
  <c r="BD185" i="2"/>
  <c r="BC185" i="2"/>
  <c r="AW185" i="2"/>
  <c r="AV185" i="2"/>
  <c r="AU185" i="2"/>
  <c r="AT185" i="2"/>
  <c r="AS185" i="2"/>
  <c r="BH181" i="2"/>
  <c r="BI181" i="2" s="1"/>
  <c r="AX181" i="2"/>
  <c r="AY181" i="2" s="1"/>
  <c r="BG180" i="2"/>
  <c r="BF180" i="2"/>
  <c r="BE180" i="2"/>
  <c r="BD180" i="2"/>
  <c r="BC180" i="2"/>
  <c r="AW180" i="2"/>
  <c r="AV180" i="2"/>
  <c r="AU180" i="2"/>
  <c r="AT180" i="2"/>
  <c r="AS180" i="2"/>
  <c r="BG179" i="2"/>
  <c r="BF179" i="2"/>
  <c r="BE179" i="2"/>
  <c r="BD179" i="2"/>
  <c r="BC179" i="2"/>
  <c r="AW179" i="2"/>
  <c r="AV179" i="2"/>
  <c r="AU179" i="2"/>
  <c r="AT179" i="2"/>
  <c r="AS179" i="2"/>
  <c r="BH175" i="2"/>
  <c r="BI175" i="2" s="1"/>
  <c r="AX175" i="2"/>
  <c r="AY175" i="2" s="1"/>
  <c r="BG174" i="2"/>
  <c r="BF174" i="2"/>
  <c r="BE174" i="2"/>
  <c r="BD174" i="2"/>
  <c r="BC174" i="2"/>
  <c r="AW174" i="2"/>
  <c r="AV174" i="2"/>
  <c r="AU174" i="2"/>
  <c r="AT174" i="2"/>
  <c r="AS174" i="2"/>
  <c r="BG173" i="2"/>
  <c r="BF173" i="2"/>
  <c r="BE173" i="2"/>
  <c r="BD173" i="2"/>
  <c r="BC173" i="2"/>
  <c r="AW173" i="2"/>
  <c r="AV173" i="2"/>
  <c r="AU173" i="2"/>
  <c r="AT173" i="2"/>
  <c r="AS173" i="2"/>
  <c r="BH169" i="2"/>
  <c r="BI169" i="2" s="1"/>
  <c r="AX169" i="2"/>
  <c r="AY169" i="2" s="1"/>
  <c r="BG168" i="2"/>
  <c r="BF168" i="2"/>
  <c r="BJ163" i="2" s="1"/>
  <c r="BE168" i="2"/>
  <c r="BD168" i="2"/>
  <c r="BC168" i="2"/>
  <c r="AW168" i="2"/>
  <c r="AV168" i="2"/>
  <c r="AU168" i="2"/>
  <c r="AT168" i="2"/>
  <c r="AS168" i="2"/>
  <c r="BG167" i="2"/>
  <c r="BF167" i="2"/>
  <c r="BE167" i="2"/>
  <c r="BD167" i="2"/>
  <c r="BC167" i="2"/>
  <c r="AW167" i="2"/>
  <c r="AV167" i="2"/>
  <c r="AU167" i="2"/>
  <c r="AT167" i="2"/>
  <c r="AS167" i="2"/>
  <c r="BH163" i="2"/>
  <c r="BI163" i="2" s="1"/>
  <c r="AX163" i="2"/>
  <c r="AY163" i="2" s="1"/>
  <c r="BG162" i="2"/>
  <c r="BF162" i="2"/>
  <c r="BE162" i="2"/>
  <c r="BD162" i="2"/>
  <c r="BC162" i="2"/>
  <c r="AW162" i="2"/>
  <c r="AV162" i="2"/>
  <c r="AU162" i="2"/>
  <c r="AT162" i="2"/>
  <c r="AS162" i="2"/>
  <c r="BG161" i="2"/>
  <c r="BF161" i="2"/>
  <c r="BE161" i="2"/>
  <c r="BD161" i="2"/>
  <c r="BC161" i="2"/>
  <c r="AW161" i="2"/>
  <c r="AV161" i="2"/>
  <c r="AU161" i="2"/>
  <c r="AT161" i="2"/>
  <c r="AS161" i="2"/>
  <c r="BH157" i="2"/>
  <c r="BI157" i="2" s="1"/>
  <c r="AY157" i="2"/>
  <c r="AX157" i="2"/>
  <c r="BG156" i="2"/>
  <c r="BF156" i="2"/>
  <c r="BJ151" i="2" s="1"/>
  <c r="BE156" i="2"/>
  <c r="BD156" i="2"/>
  <c r="BC156" i="2"/>
  <c r="AW156" i="2"/>
  <c r="AV156" i="2"/>
  <c r="AU156" i="2"/>
  <c r="AT156" i="2"/>
  <c r="AS156" i="2"/>
  <c r="BG155" i="2"/>
  <c r="BF155" i="2"/>
  <c r="BE155" i="2"/>
  <c r="BD155" i="2"/>
  <c r="BC155" i="2"/>
  <c r="AW155" i="2"/>
  <c r="AV155" i="2"/>
  <c r="AU155" i="2"/>
  <c r="AT155" i="2"/>
  <c r="AS155" i="2"/>
  <c r="BH151" i="2"/>
  <c r="BI151" i="2" s="1"/>
  <c r="AX151" i="2"/>
  <c r="AY151" i="2" s="1"/>
  <c r="BG150" i="2"/>
  <c r="BF150" i="2"/>
  <c r="BE150" i="2"/>
  <c r="BD150" i="2"/>
  <c r="BC150" i="2"/>
  <c r="BJ145" i="2" s="1"/>
  <c r="AW150" i="2"/>
  <c r="AV150" i="2"/>
  <c r="AU150" i="2"/>
  <c r="AT150" i="2"/>
  <c r="AS150" i="2"/>
  <c r="BG149" i="2"/>
  <c r="BF149" i="2"/>
  <c r="BE149" i="2"/>
  <c r="BD149" i="2"/>
  <c r="BC149" i="2"/>
  <c r="AW149" i="2"/>
  <c r="AV149" i="2"/>
  <c r="AU149" i="2"/>
  <c r="AT149" i="2"/>
  <c r="AS149" i="2"/>
  <c r="BH145" i="2"/>
  <c r="BI145" i="2" s="1"/>
  <c r="AY145" i="2"/>
  <c r="AX145" i="2"/>
  <c r="BG144" i="2"/>
  <c r="BF144" i="2"/>
  <c r="BJ139" i="2" s="1"/>
  <c r="BE144" i="2"/>
  <c r="BD144" i="2"/>
  <c r="BC144" i="2"/>
  <c r="AW144" i="2"/>
  <c r="AV144" i="2"/>
  <c r="AU144" i="2"/>
  <c r="AT144" i="2"/>
  <c r="AS144" i="2"/>
  <c r="BG143" i="2"/>
  <c r="BF143" i="2"/>
  <c r="BE143" i="2"/>
  <c r="BD143" i="2"/>
  <c r="BC143" i="2"/>
  <c r="AW143" i="2"/>
  <c r="AV143" i="2"/>
  <c r="AU143" i="2"/>
  <c r="AT143" i="2"/>
  <c r="AS143" i="2"/>
  <c r="BH139" i="2"/>
  <c r="BI139" i="2" s="1"/>
  <c r="AX139" i="2"/>
  <c r="AY139" i="2" s="1"/>
  <c r="BG138" i="2"/>
  <c r="BF138" i="2"/>
  <c r="BE138" i="2"/>
  <c r="BD138" i="2"/>
  <c r="BC138" i="2"/>
  <c r="BJ133" i="2" s="1"/>
  <c r="AW138" i="2"/>
  <c r="AV138" i="2"/>
  <c r="AU138" i="2"/>
  <c r="AT138" i="2"/>
  <c r="AS138" i="2"/>
  <c r="BG137" i="2"/>
  <c r="BF137" i="2"/>
  <c r="BE137" i="2"/>
  <c r="BD137" i="2"/>
  <c r="BC137" i="2"/>
  <c r="AW137" i="2"/>
  <c r="AV137" i="2"/>
  <c r="AU137" i="2"/>
  <c r="AT137" i="2"/>
  <c r="AS137" i="2"/>
  <c r="BH133" i="2"/>
  <c r="BI133" i="2" s="1"/>
  <c r="AX133" i="2"/>
  <c r="AY133" i="2" s="1"/>
  <c r="BG132" i="2"/>
  <c r="BF132" i="2"/>
  <c r="BJ127" i="2" s="1"/>
  <c r="BE132" i="2"/>
  <c r="BD132" i="2"/>
  <c r="BC132" i="2"/>
  <c r="AW132" i="2"/>
  <c r="AV132" i="2"/>
  <c r="AU132" i="2"/>
  <c r="AT132" i="2"/>
  <c r="AS132" i="2"/>
  <c r="BG131" i="2"/>
  <c r="BF131" i="2"/>
  <c r="BE131" i="2"/>
  <c r="BD131" i="2"/>
  <c r="BC131" i="2"/>
  <c r="AW131" i="2"/>
  <c r="AV131" i="2"/>
  <c r="AU131" i="2"/>
  <c r="AT131" i="2"/>
  <c r="AS131" i="2"/>
  <c r="BH127" i="2"/>
  <c r="BI127" i="2" s="1"/>
  <c r="AX127" i="2"/>
  <c r="AY127" i="2" s="1"/>
  <c r="BG126" i="2"/>
  <c r="BF126" i="2"/>
  <c r="BE126" i="2"/>
  <c r="BD126" i="2"/>
  <c r="BC126" i="2"/>
  <c r="AW126" i="2"/>
  <c r="AV126" i="2"/>
  <c r="AU126" i="2"/>
  <c r="AT126" i="2"/>
  <c r="AS126" i="2"/>
  <c r="BG125" i="2"/>
  <c r="BF125" i="2"/>
  <c r="BE125" i="2"/>
  <c r="BD125" i="2"/>
  <c r="BC125" i="2"/>
  <c r="AW125" i="2"/>
  <c r="AV125" i="2"/>
  <c r="AU125" i="2"/>
  <c r="AT125" i="2"/>
  <c r="AS125" i="2"/>
  <c r="BH121" i="2"/>
  <c r="BI121" i="2" s="1"/>
  <c r="AX121" i="2"/>
  <c r="AY121" i="2" s="1"/>
  <c r="BG120" i="2"/>
  <c r="BF120" i="2"/>
  <c r="BJ115" i="2" s="1"/>
  <c r="BE120" i="2"/>
  <c r="BD120" i="2"/>
  <c r="BC120" i="2"/>
  <c r="AW120" i="2"/>
  <c r="AV120" i="2"/>
  <c r="AU120" i="2"/>
  <c r="AT120" i="2"/>
  <c r="AS120" i="2"/>
  <c r="BG119" i="2"/>
  <c r="BF119" i="2"/>
  <c r="BE119" i="2"/>
  <c r="BD119" i="2"/>
  <c r="BC119" i="2"/>
  <c r="AW119" i="2"/>
  <c r="AV119" i="2"/>
  <c r="AU119" i="2"/>
  <c r="AT119" i="2"/>
  <c r="AS119" i="2"/>
  <c r="BH115" i="2"/>
  <c r="BI115" i="2" s="1"/>
  <c r="AX115" i="2"/>
  <c r="AY115" i="2" s="1"/>
  <c r="BG114" i="2"/>
  <c r="BF114" i="2"/>
  <c r="BE114" i="2"/>
  <c r="BD114" i="2"/>
  <c r="BC114" i="2"/>
  <c r="AW114" i="2"/>
  <c r="AV114" i="2"/>
  <c r="AU114" i="2"/>
  <c r="AT114" i="2"/>
  <c r="AS114" i="2"/>
  <c r="BG113" i="2"/>
  <c r="BF113" i="2"/>
  <c r="BE113" i="2"/>
  <c r="BD113" i="2"/>
  <c r="BC113" i="2"/>
  <c r="AW113" i="2"/>
  <c r="AV113" i="2"/>
  <c r="AU113" i="2"/>
  <c r="AT113" i="2"/>
  <c r="AS113" i="2"/>
  <c r="BH109" i="2"/>
  <c r="BI109" i="2" s="1"/>
  <c r="AX109" i="2"/>
  <c r="AY109" i="2" s="1"/>
  <c r="BG108" i="2"/>
  <c r="BF108" i="2"/>
  <c r="BE108" i="2"/>
  <c r="BD108" i="2"/>
  <c r="BC108" i="2"/>
  <c r="AW108" i="2"/>
  <c r="AV108" i="2"/>
  <c r="AU108" i="2"/>
  <c r="AT108" i="2"/>
  <c r="AS108" i="2"/>
  <c r="BG107" i="2"/>
  <c r="BF107" i="2"/>
  <c r="BE107" i="2"/>
  <c r="BD107" i="2"/>
  <c r="BC107" i="2"/>
  <c r="AW107" i="2"/>
  <c r="AV107" i="2"/>
  <c r="AU107" i="2"/>
  <c r="AT107" i="2"/>
  <c r="AS107" i="2"/>
  <c r="BH103" i="2"/>
  <c r="BI103" i="2" s="1"/>
  <c r="AX103" i="2"/>
  <c r="AY103" i="2" s="1"/>
  <c r="BG102" i="2"/>
  <c r="BF102" i="2"/>
  <c r="BE102" i="2"/>
  <c r="BD102" i="2"/>
  <c r="BC102" i="2"/>
  <c r="AW102" i="2"/>
  <c r="AV102" i="2"/>
  <c r="AU102" i="2"/>
  <c r="AT102" i="2"/>
  <c r="AS102" i="2"/>
  <c r="BG101" i="2"/>
  <c r="BF101" i="2"/>
  <c r="BE101" i="2"/>
  <c r="BD101" i="2"/>
  <c r="BC101" i="2"/>
  <c r="AW101" i="2"/>
  <c r="AV101" i="2"/>
  <c r="AU101" i="2"/>
  <c r="AT101" i="2"/>
  <c r="AS101" i="2"/>
  <c r="BH97" i="2"/>
  <c r="BI97" i="2" s="1"/>
  <c r="AX97" i="2"/>
  <c r="AY97" i="2" s="1"/>
  <c r="BG96" i="2"/>
  <c r="BF96" i="2"/>
  <c r="BE96" i="2"/>
  <c r="BD96" i="2"/>
  <c r="BC96" i="2"/>
  <c r="AW96" i="2"/>
  <c r="AV96" i="2"/>
  <c r="AU96" i="2"/>
  <c r="AT96" i="2"/>
  <c r="AS96" i="2"/>
  <c r="BG95" i="2"/>
  <c r="BF95" i="2"/>
  <c r="BE95" i="2"/>
  <c r="BD95" i="2"/>
  <c r="BC95" i="2"/>
  <c r="AW95" i="2"/>
  <c r="AV95" i="2"/>
  <c r="AU95" i="2"/>
  <c r="AT95" i="2"/>
  <c r="AS95" i="2"/>
  <c r="BH91" i="2"/>
  <c r="BI91" i="2" s="1"/>
  <c r="AX91" i="2"/>
  <c r="AY91" i="2" s="1"/>
  <c r="BG90" i="2"/>
  <c r="BF90" i="2"/>
  <c r="BE90" i="2"/>
  <c r="BD90" i="2"/>
  <c r="BC90" i="2"/>
  <c r="AW90" i="2"/>
  <c r="AV90" i="2"/>
  <c r="AU90" i="2"/>
  <c r="AT90" i="2"/>
  <c r="AS90" i="2"/>
  <c r="BG89" i="2"/>
  <c r="BF89" i="2"/>
  <c r="BE89" i="2"/>
  <c r="BD89" i="2"/>
  <c r="BC89" i="2"/>
  <c r="AW89" i="2"/>
  <c r="AV89" i="2"/>
  <c r="AU89" i="2"/>
  <c r="AT89" i="2"/>
  <c r="AS89" i="2"/>
  <c r="BH85" i="2"/>
  <c r="BI85" i="2" s="1"/>
  <c r="AX85" i="2"/>
  <c r="AY85" i="2" s="1"/>
  <c r="BG84" i="2"/>
  <c r="BF84" i="2"/>
  <c r="BE84" i="2"/>
  <c r="BD84" i="2"/>
  <c r="BC84" i="2"/>
  <c r="AW84" i="2"/>
  <c r="AV84" i="2"/>
  <c r="AU84" i="2"/>
  <c r="AT84" i="2"/>
  <c r="AS84" i="2"/>
  <c r="BG83" i="2"/>
  <c r="BF83" i="2"/>
  <c r="BE83" i="2"/>
  <c r="BD83" i="2"/>
  <c r="BC83" i="2"/>
  <c r="AW83" i="2"/>
  <c r="AV83" i="2"/>
  <c r="AU83" i="2"/>
  <c r="AT83" i="2"/>
  <c r="AS83" i="2"/>
  <c r="BH79" i="2"/>
  <c r="BI79" i="2" s="1"/>
  <c r="AX79" i="2"/>
  <c r="AY79" i="2" s="1"/>
  <c r="BG78" i="2"/>
  <c r="BF78" i="2"/>
  <c r="BE78" i="2"/>
  <c r="BD78" i="2"/>
  <c r="BC78" i="2"/>
  <c r="AW78" i="2"/>
  <c r="AV78" i="2"/>
  <c r="AU78" i="2"/>
  <c r="AT78" i="2"/>
  <c r="AS78" i="2"/>
  <c r="AZ73" i="2" s="1"/>
  <c r="BG77" i="2"/>
  <c r="BF77" i="2"/>
  <c r="BE77" i="2"/>
  <c r="BD77" i="2"/>
  <c r="BC77" i="2"/>
  <c r="AW77" i="2"/>
  <c r="AV77" i="2"/>
  <c r="AU77" i="2"/>
  <c r="AT77" i="2"/>
  <c r="AS77" i="2"/>
  <c r="BI73" i="2"/>
  <c r="BH73" i="2"/>
  <c r="AX73" i="2"/>
  <c r="AY73" i="2" s="1"/>
  <c r="BG72" i="2"/>
  <c r="BF72" i="2"/>
  <c r="BE72" i="2"/>
  <c r="BD72" i="2"/>
  <c r="BC72" i="2"/>
  <c r="AW72" i="2"/>
  <c r="AV72" i="2"/>
  <c r="AU72" i="2"/>
  <c r="AT72" i="2"/>
  <c r="AS72" i="2"/>
  <c r="BG71" i="2"/>
  <c r="BF71" i="2"/>
  <c r="BE71" i="2"/>
  <c r="BD71" i="2"/>
  <c r="BC71" i="2"/>
  <c r="AW71" i="2"/>
  <c r="AV71" i="2"/>
  <c r="AU71" i="2"/>
  <c r="AT71" i="2"/>
  <c r="AS71" i="2"/>
  <c r="BH67" i="2"/>
  <c r="BI67" i="2" s="1"/>
  <c r="AX67" i="2"/>
  <c r="AY67" i="2" s="1"/>
  <c r="BG66" i="2"/>
  <c r="BF66" i="2"/>
  <c r="BE66" i="2"/>
  <c r="BD66" i="2"/>
  <c r="BC66" i="2"/>
  <c r="AW66" i="2"/>
  <c r="AV66" i="2"/>
  <c r="AU66" i="2"/>
  <c r="AT66" i="2"/>
  <c r="AS66" i="2"/>
  <c r="BG65" i="2"/>
  <c r="BF65" i="2"/>
  <c r="BE65" i="2"/>
  <c r="BD65" i="2"/>
  <c r="BC65" i="2"/>
  <c r="AW65" i="2"/>
  <c r="AV65" i="2"/>
  <c r="AU65" i="2"/>
  <c r="AT65" i="2"/>
  <c r="AS65" i="2"/>
  <c r="BH61" i="2"/>
  <c r="BI61" i="2" s="1"/>
  <c r="AX61" i="2"/>
  <c r="AY61" i="2" s="1"/>
  <c r="BG60" i="2"/>
  <c r="BF60" i="2"/>
  <c r="BE60" i="2"/>
  <c r="BD60" i="2"/>
  <c r="BC60" i="2"/>
  <c r="AW60" i="2"/>
  <c r="AV60" i="2"/>
  <c r="AU60" i="2"/>
  <c r="AT60" i="2"/>
  <c r="AS60" i="2"/>
  <c r="BG59" i="2"/>
  <c r="BF59" i="2"/>
  <c r="BE59" i="2"/>
  <c r="BD59" i="2"/>
  <c r="BC59" i="2"/>
  <c r="AW59" i="2"/>
  <c r="AV59" i="2"/>
  <c r="AU59" i="2"/>
  <c r="AT59" i="2"/>
  <c r="AS59" i="2"/>
  <c r="BH55" i="2"/>
  <c r="BI55" i="2" s="1"/>
  <c r="AX55" i="2"/>
  <c r="AY55" i="2" s="1"/>
  <c r="BG54" i="2"/>
  <c r="BF54" i="2"/>
  <c r="BE54" i="2"/>
  <c r="BD54" i="2"/>
  <c r="BC54" i="2"/>
  <c r="AW54" i="2"/>
  <c r="AV54" i="2"/>
  <c r="AU54" i="2"/>
  <c r="AT54" i="2"/>
  <c r="AS54" i="2"/>
  <c r="BG53" i="2"/>
  <c r="BF53" i="2"/>
  <c r="BE53" i="2"/>
  <c r="BD53" i="2"/>
  <c r="BC53" i="2"/>
  <c r="AW53" i="2"/>
  <c r="AV53" i="2"/>
  <c r="AU53" i="2"/>
  <c r="AT53" i="2"/>
  <c r="AS53" i="2"/>
  <c r="BH49" i="2"/>
  <c r="BI49" i="2" s="1"/>
  <c r="AX49" i="2"/>
  <c r="AY49" i="2" s="1"/>
  <c r="BG48" i="2"/>
  <c r="BF48" i="2"/>
  <c r="BE48" i="2"/>
  <c r="BD48" i="2"/>
  <c r="BC48" i="2"/>
  <c r="AW48" i="2"/>
  <c r="AV48" i="2"/>
  <c r="AU48" i="2"/>
  <c r="AT48" i="2"/>
  <c r="AS48" i="2"/>
  <c r="BG47" i="2"/>
  <c r="BF47" i="2"/>
  <c r="BE47" i="2"/>
  <c r="BD47" i="2"/>
  <c r="BC47" i="2"/>
  <c r="AW47" i="2"/>
  <c r="AV47" i="2"/>
  <c r="AU47" i="2"/>
  <c r="AT47" i="2"/>
  <c r="AS47" i="2"/>
  <c r="BH43" i="2"/>
  <c r="BI43" i="2" s="1"/>
  <c r="AX43" i="2"/>
  <c r="AY43" i="2" s="1"/>
  <c r="BG42" i="2"/>
  <c r="BF42" i="2"/>
  <c r="BE42" i="2"/>
  <c r="BD42" i="2"/>
  <c r="BC42" i="2"/>
  <c r="BJ37" i="2" s="1"/>
  <c r="AW42" i="2"/>
  <c r="AV42" i="2"/>
  <c r="AU42" i="2"/>
  <c r="AT42" i="2"/>
  <c r="AS42" i="2"/>
  <c r="BG41" i="2"/>
  <c r="BF41" i="2"/>
  <c r="BE41" i="2"/>
  <c r="BD41" i="2"/>
  <c r="BC41" i="2"/>
  <c r="AW41" i="2"/>
  <c r="AV41" i="2"/>
  <c r="AU41" i="2"/>
  <c r="AT41" i="2"/>
  <c r="AS41" i="2"/>
  <c r="BH37" i="2"/>
  <c r="BI37" i="2" s="1"/>
  <c r="AX37" i="2"/>
  <c r="AY37" i="2" s="1"/>
  <c r="BG36" i="2"/>
  <c r="BF36" i="2"/>
  <c r="BE36" i="2"/>
  <c r="BD36" i="2"/>
  <c r="BC36" i="2"/>
  <c r="AW36" i="2"/>
  <c r="AV36" i="2"/>
  <c r="AU36" i="2"/>
  <c r="AT36" i="2"/>
  <c r="AS36" i="2"/>
  <c r="AZ31" i="2" s="1"/>
  <c r="BG35" i="2"/>
  <c r="BF35" i="2"/>
  <c r="BE35" i="2"/>
  <c r="BD35" i="2"/>
  <c r="BC35" i="2"/>
  <c r="AW35" i="2"/>
  <c r="AV35" i="2"/>
  <c r="AU35" i="2"/>
  <c r="AT35" i="2"/>
  <c r="AS35" i="2"/>
  <c r="BH31" i="2"/>
  <c r="BI31" i="2" s="1"/>
  <c r="AX31" i="2"/>
  <c r="AY31" i="2" s="1"/>
  <c r="BG30" i="2"/>
  <c r="BF30" i="2"/>
  <c r="BE30" i="2"/>
  <c r="BJ25" i="2" s="1"/>
  <c r="BD30" i="2"/>
  <c r="BC30" i="2"/>
  <c r="AW30" i="2"/>
  <c r="AV30" i="2"/>
  <c r="AZ25" i="2" s="1"/>
  <c r="AU30" i="2"/>
  <c r="AT30" i="2"/>
  <c r="AS30" i="2"/>
  <c r="BG29" i="2"/>
  <c r="BF29" i="2"/>
  <c r="BE29" i="2"/>
  <c r="BD29" i="2"/>
  <c r="BC29" i="2"/>
  <c r="AW29" i="2"/>
  <c r="AV29" i="2"/>
  <c r="AU29" i="2"/>
  <c r="AT29" i="2"/>
  <c r="AS29" i="2"/>
  <c r="BH25" i="2"/>
  <c r="BI25" i="2" s="1"/>
  <c r="AX25" i="2"/>
  <c r="AY25" i="2" s="1"/>
  <c r="BG24" i="2"/>
  <c r="BF24" i="2"/>
  <c r="BE24" i="2"/>
  <c r="BD24" i="2"/>
  <c r="BC24" i="2"/>
  <c r="AW24" i="2"/>
  <c r="AV24" i="2"/>
  <c r="AU24" i="2"/>
  <c r="AT24" i="2"/>
  <c r="AS24" i="2"/>
  <c r="BG23" i="2"/>
  <c r="BF23" i="2"/>
  <c r="BE23" i="2"/>
  <c r="BD23" i="2"/>
  <c r="BC23" i="2"/>
  <c r="AW23" i="2"/>
  <c r="AV23" i="2"/>
  <c r="AU23" i="2"/>
  <c r="AT23" i="2"/>
  <c r="AS23" i="2"/>
  <c r="BH19" i="2"/>
  <c r="BI19" i="2" s="1"/>
  <c r="AX19" i="2"/>
  <c r="AY19" i="2" s="1"/>
  <c r="BG18" i="2"/>
  <c r="BF18" i="2"/>
  <c r="BE18" i="2"/>
  <c r="BJ13" i="2" s="1"/>
  <c r="BD18" i="2"/>
  <c r="BC18" i="2"/>
  <c r="AW18" i="2"/>
  <c r="AV18" i="2"/>
  <c r="AZ13" i="2" s="1"/>
  <c r="AU18" i="2"/>
  <c r="AT18" i="2"/>
  <c r="AS18" i="2"/>
  <c r="BG17" i="2"/>
  <c r="BF17" i="2"/>
  <c r="BE17" i="2"/>
  <c r="BD17" i="2"/>
  <c r="BC17" i="2"/>
  <c r="AW17" i="2"/>
  <c r="AV17" i="2"/>
  <c r="AU17" i="2"/>
  <c r="AT17" i="2"/>
  <c r="AS17" i="2"/>
  <c r="BH13" i="2"/>
  <c r="BI13" i="2" s="1"/>
  <c r="AX13" i="2"/>
  <c r="AY13" i="2" s="1"/>
  <c r="BH7" i="2"/>
  <c r="BI7" i="2" s="1"/>
  <c r="AX7" i="2"/>
  <c r="AY7" i="2" s="1"/>
  <c r="BJ289" i="2" l="1"/>
  <c r="BJ277" i="2"/>
  <c r="BJ259" i="2"/>
  <c r="BJ241" i="2"/>
  <c r="BJ223" i="2"/>
  <c r="BJ217" i="2"/>
  <c r="BJ187" i="2"/>
  <c r="BJ169" i="2"/>
  <c r="BJ157" i="2"/>
  <c r="BJ121" i="2"/>
  <c r="BJ109" i="2"/>
  <c r="BJ97" i="2"/>
  <c r="BJ55" i="2"/>
  <c r="BJ49" i="2"/>
  <c r="BJ43" i="2"/>
  <c r="BJ31" i="2"/>
  <c r="BJ19" i="2"/>
  <c r="AZ289" i="2"/>
  <c r="AZ235" i="2"/>
  <c r="AZ85" i="2"/>
  <c r="AZ61" i="2"/>
  <c r="AZ19" i="2"/>
  <c r="BJ235" i="2"/>
  <c r="BJ61" i="2"/>
  <c r="BJ73" i="2"/>
  <c r="BJ85" i="2"/>
  <c r="BJ175" i="2"/>
  <c r="AZ223" i="2"/>
  <c r="BJ283" i="2"/>
  <c r="BJ211" i="2"/>
  <c r="BJ229" i="2"/>
  <c r="AZ49" i="2"/>
  <c r="BJ67" i="2"/>
  <c r="BJ79" i="2"/>
  <c r="BJ91" i="2"/>
  <c r="BJ103" i="2"/>
  <c r="BJ199" i="2"/>
  <c r="AZ277" i="2"/>
  <c r="AZ283" i="2"/>
  <c r="AZ247" i="2"/>
  <c r="AZ259" i="2"/>
  <c r="AZ271" i="2"/>
  <c r="AZ229" i="2"/>
  <c r="AZ241" i="2"/>
  <c r="AZ253" i="2"/>
  <c r="AZ265" i="2"/>
  <c r="AZ169" i="2"/>
  <c r="AZ181" i="2"/>
  <c r="AZ193" i="2"/>
  <c r="AZ205" i="2"/>
  <c r="AZ217" i="2"/>
  <c r="AZ175" i="2"/>
  <c r="AZ187" i="2"/>
  <c r="AZ199" i="2"/>
  <c r="AZ211" i="2"/>
  <c r="AZ115" i="2"/>
  <c r="AZ127" i="2"/>
  <c r="AZ139" i="2"/>
  <c r="AZ151" i="2"/>
  <c r="AZ163" i="2"/>
  <c r="AZ121" i="2"/>
  <c r="AZ133" i="2"/>
  <c r="AZ145" i="2"/>
  <c r="AZ157" i="2"/>
  <c r="AZ97" i="2"/>
  <c r="AZ109" i="2"/>
  <c r="AZ67" i="2"/>
  <c r="AZ79" i="2"/>
  <c r="AZ91" i="2"/>
  <c r="AZ103" i="2"/>
  <c r="AZ55" i="2"/>
  <c r="AZ43" i="2"/>
  <c r="AZ37" i="2"/>
  <c r="AM294" i="2"/>
  <c r="AL294" i="2"/>
  <c r="AK294" i="2"/>
  <c r="AJ294" i="2"/>
  <c r="AI294" i="2"/>
  <c r="AH294" i="2"/>
  <c r="AB294" i="2"/>
  <c r="AA294" i="2"/>
  <c r="Z294" i="2"/>
  <c r="Y294" i="2"/>
  <c r="X294" i="2"/>
  <c r="W294" i="2"/>
  <c r="Q294" i="2"/>
  <c r="P294" i="2"/>
  <c r="O294" i="2"/>
  <c r="N294" i="2"/>
  <c r="M294" i="2"/>
  <c r="L294" i="2"/>
  <c r="G294" i="2"/>
  <c r="F294" i="2"/>
  <c r="E294" i="2"/>
  <c r="D294" i="2"/>
  <c r="C294" i="2"/>
  <c r="AM293" i="2"/>
  <c r="AL293" i="2"/>
  <c r="AK293" i="2"/>
  <c r="AJ293" i="2"/>
  <c r="AI293" i="2"/>
  <c r="AH293" i="2"/>
  <c r="AB293" i="2"/>
  <c r="AA293" i="2"/>
  <c r="Z293" i="2"/>
  <c r="Y293" i="2"/>
  <c r="X293" i="2"/>
  <c r="W293" i="2"/>
  <c r="Q293" i="2"/>
  <c r="P293" i="2"/>
  <c r="O293" i="2"/>
  <c r="N293" i="2"/>
  <c r="M293" i="2"/>
  <c r="L293" i="2"/>
  <c r="G293" i="2"/>
  <c r="F293" i="2"/>
  <c r="E293" i="2"/>
  <c r="D293" i="2"/>
  <c r="C293" i="2"/>
  <c r="AN290" i="2"/>
  <c r="AO289" i="2" s="1"/>
  <c r="H290" i="2"/>
  <c r="I289" i="2" s="1"/>
  <c r="AN289" i="2"/>
  <c r="AD289" i="2"/>
  <c r="AC289" i="2"/>
  <c r="S289" i="2"/>
  <c r="R289" i="2"/>
  <c r="H289" i="2"/>
  <c r="AM288" i="2"/>
  <c r="AL288" i="2"/>
  <c r="AK288" i="2"/>
  <c r="AJ288" i="2"/>
  <c r="AI288" i="2"/>
  <c r="AH288" i="2"/>
  <c r="AB288" i="2"/>
  <c r="AA288" i="2"/>
  <c r="Z288" i="2"/>
  <c r="Y288" i="2"/>
  <c r="X288" i="2"/>
  <c r="W288" i="2"/>
  <c r="Q288" i="2"/>
  <c r="P288" i="2"/>
  <c r="O288" i="2"/>
  <c r="N288" i="2"/>
  <c r="M288" i="2"/>
  <c r="L288" i="2"/>
  <c r="G288" i="2"/>
  <c r="F288" i="2"/>
  <c r="E288" i="2"/>
  <c r="D288" i="2"/>
  <c r="C288" i="2"/>
  <c r="BA283" i="2" s="1"/>
  <c r="BB283" i="2" s="1"/>
  <c r="AM287" i="2"/>
  <c r="AL287" i="2"/>
  <c r="AK287" i="2"/>
  <c r="AJ287" i="2"/>
  <c r="AI287" i="2"/>
  <c r="AH287" i="2"/>
  <c r="AB287" i="2"/>
  <c r="AA287" i="2"/>
  <c r="Z287" i="2"/>
  <c r="Y287" i="2"/>
  <c r="X287" i="2"/>
  <c r="W287" i="2"/>
  <c r="Q287" i="2"/>
  <c r="P287" i="2"/>
  <c r="O287" i="2"/>
  <c r="N287" i="2"/>
  <c r="M287" i="2"/>
  <c r="L287" i="2"/>
  <c r="G287" i="2"/>
  <c r="F287" i="2"/>
  <c r="E287" i="2"/>
  <c r="D287" i="2"/>
  <c r="C287" i="2"/>
  <c r="AN284" i="2"/>
  <c r="AO283" i="2" s="1"/>
  <c r="H284" i="2"/>
  <c r="I283" i="2" s="1"/>
  <c r="AN283" i="2"/>
  <c r="AD283" i="2"/>
  <c r="AC283" i="2"/>
  <c r="S283" i="2"/>
  <c r="R283" i="2"/>
  <c r="H283" i="2"/>
  <c r="AM282" i="2"/>
  <c r="AL282" i="2"/>
  <c r="AK282" i="2"/>
  <c r="AJ282" i="2"/>
  <c r="AI282" i="2"/>
  <c r="AH282" i="2"/>
  <c r="AB282" i="2"/>
  <c r="AA282" i="2"/>
  <c r="Z282" i="2"/>
  <c r="Y282" i="2"/>
  <c r="X282" i="2"/>
  <c r="W282" i="2"/>
  <c r="Q282" i="2"/>
  <c r="P282" i="2"/>
  <c r="O282" i="2"/>
  <c r="N282" i="2"/>
  <c r="M282" i="2"/>
  <c r="L282" i="2"/>
  <c r="G282" i="2"/>
  <c r="F282" i="2"/>
  <c r="E282" i="2"/>
  <c r="D282" i="2"/>
  <c r="C282" i="2"/>
  <c r="AM281" i="2"/>
  <c r="AL281" i="2"/>
  <c r="AK281" i="2"/>
  <c r="AJ281" i="2"/>
  <c r="AI281" i="2"/>
  <c r="AH281" i="2"/>
  <c r="AB281" i="2"/>
  <c r="AA281" i="2"/>
  <c r="Z281" i="2"/>
  <c r="Y281" i="2"/>
  <c r="X281" i="2"/>
  <c r="W281" i="2"/>
  <c r="Q281" i="2"/>
  <c r="P281" i="2"/>
  <c r="O281" i="2"/>
  <c r="N281" i="2"/>
  <c r="M281" i="2"/>
  <c r="L281" i="2"/>
  <c r="G281" i="2"/>
  <c r="F281" i="2"/>
  <c r="E281" i="2"/>
  <c r="D281" i="2"/>
  <c r="C281" i="2"/>
  <c r="AN278" i="2"/>
  <c r="AO277" i="2" s="1"/>
  <c r="H278" i="2"/>
  <c r="I277" i="2" s="1"/>
  <c r="AN277" i="2"/>
  <c r="AD277" i="2"/>
  <c r="AC277" i="2"/>
  <c r="S277" i="2"/>
  <c r="R277" i="2"/>
  <c r="H277" i="2"/>
  <c r="AM276" i="2"/>
  <c r="AL276" i="2"/>
  <c r="AK276" i="2"/>
  <c r="AJ276" i="2"/>
  <c r="AI276" i="2"/>
  <c r="AH276" i="2"/>
  <c r="AB276" i="2"/>
  <c r="AA276" i="2"/>
  <c r="Z276" i="2"/>
  <c r="Y276" i="2"/>
  <c r="X276" i="2"/>
  <c r="W276" i="2"/>
  <c r="Q276" i="2"/>
  <c r="P276" i="2"/>
  <c r="O276" i="2"/>
  <c r="N276" i="2"/>
  <c r="M276" i="2"/>
  <c r="L276" i="2"/>
  <c r="G276" i="2"/>
  <c r="F276" i="2"/>
  <c r="E276" i="2"/>
  <c r="D276" i="2"/>
  <c r="C276" i="2"/>
  <c r="BK271" i="2" s="1"/>
  <c r="BL271" i="2" s="1"/>
  <c r="AM275" i="2"/>
  <c r="AL275" i="2"/>
  <c r="AK275" i="2"/>
  <c r="AJ275" i="2"/>
  <c r="AI275" i="2"/>
  <c r="AH275" i="2"/>
  <c r="AB275" i="2"/>
  <c r="AA275" i="2"/>
  <c r="Z275" i="2"/>
  <c r="Y275" i="2"/>
  <c r="X275" i="2"/>
  <c r="W275" i="2"/>
  <c r="Q275" i="2"/>
  <c r="P275" i="2"/>
  <c r="O275" i="2"/>
  <c r="N275" i="2"/>
  <c r="M275" i="2"/>
  <c r="L275" i="2"/>
  <c r="G275" i="2"/>
  <c r="F275" i="2"/>
  <c r="E275" i="2"/>
  <c r="D275" i="2"/>
  <c r="C275" i="2"/>
  <c r="AN272" i="2"/>
  <c r="AO271" i="2" s="1"/>
  <c r="H272" i="2"/>
  <c r="I271" i="2" s="1"/>
  <c r="AN271" i="2"/>
  <c r="AD271" i="2"/>
  <c r="AC271" i="2"/>
  <c r="S271" i="2"/>
  <c r="R271" i="2"/>
  <c r="H271" i="2"/>
  <c r="AM270" i="2"/>
  <c r="AL270" i="2"/>
  <c r="AK270" i="2"/>
  <c r="AJ270" i="2"/>
  <c r="AI270" i="2"/>
  <c r="AH270" i="2"/>
  <c r="AB270" i="2"/>
  <c r="AA270" i="2"/>
  <c r="Z270" i="2"/>
  <c r="Y270" i="2"/>
  <c r="X270" i="2"/>
  <c r="W270" i="2"/>
  <c r="Q270" i="2"/>
  <c r="P270" i="2"/>
  <c r="O270" i="2"/>
  <c r="N270" i="2"/>
  <c r="M270" i="2"/>
  <c r="L270" i="2"/>
  <c r="G270" i="2"/>
  <c r="F270" i="2"/>
  <c r="E270" i="2"/>
  <c r="D270" i="2"/>
  <c r="C270" i="2"/>
  <c r="BK265" i="2" s="1"/>
  <c r="BL265" i="2" s="1"/>
  <c r="AM269" i="2"/>
  <c r="AL269" i="2"/>
  <c r="AK269" i="2"/>
  <c r="AJ269" i="2"/>
  <c r="AI269" i="2"/>
  <c r="AH269" i="2"/>
  <c r="AB269" i="2"/>
  <c r="AA269" i="2"/>
  <c r="Z269" i="2"/>
  <c r="Y269" i="2"/>
  <c r="X269" i="2"/>
  <c r="W269" i="2"/>
  <c r="Q269" i="2"/>
  <c r="P269" i="2"/>
  <c r="O269" i="2"/>
  <c r="N269" i="2"/>
  <c r="M269" i="2"/>
  <c r="L269" i="2"/>
  <c r="G269" i="2"/>
  <c r="F269" i="2"/>
  <c r="E269" i="2"/>
  <c r="D269" i="2"/>
  <c r="C269" i="2"/>
  <c r="AN266" i="2"/>
  <c r="AO265" i="2" s="1"/>
  <c r="H266" i="2"/>
  <c r="I265" i="2" s="1"/>
  <c r="AN265" i="2"/>
  <c r="AD265" i="2"/>
  <c r="AC265" i="2"/>
  <c r="S265" i="2"/>
  <c r="R265" i="2"/>
  <c r="H265" i="2"/>
  <c r="AM264" i="2"/>
  <c r="AL264" i="2"/>
  <c r="AK264" i="2"/>
  <c r="AJ264" i="2"/>
  <c r="AI264" i="2"/>
  <c r="AH264" i="2"/>
  <c r="AB264" i="2"/>
  <c r="AA264" i="2"/>
  <c r="Z264" i="2"/>
  <c r="Y264" i="2"/>
  <c r="X264" i="2"/>
  <c r="W264" i="2"/>
  <c r="Q264" i="2"/>
  <c r="P264" i="2"/>
  <c r="O264" i="2"/>
  <c r="N264" i="2"/>
  <c r="M264" i="2"/>
  <c r="L264" i="2"/>
  <c r="G264" i="2"/>
  <c r="F264" i="2"/>
  <c r="E264" i="2"/>
  <c r="D264" i="2"/>
  <c r="C264" i="2"/>
  <c r="AM263" i="2"/>
  <c r="AL263" i="2"/>
  <c r="AK263" i="2"/>
  <c r="AJ263" i="2"/>
  <c r="AI263" i="2"/>
  <c r="AH263" i="2"/>
  <c r="AB263" i="2"/>
  <c r="AA263" i="2"/>
  <c r="Z263" i="2"/>
  <c r="Y263" i="2"/>
  <c r="X263" i="2"/>
  <c r="W263" i="2"/>
  <c r="Q263" i="2"/>
  <c r="P263" i="2"/>
  <c r="O263" i="2"/>
  <c r="N263" i="2"/>
  <c r="M263" i="2"/>
  <c r="L263" i="2"/>
  <c r="G263" i="2"/>
  <c r="F263" i="2"/>
  <c r="E263" i="2"/>
  <c r="D263" i="2"/>
  <c r="C263" i="2"/>
  <c r="AN260" i="2"/>
  <c r="AO259" i="2" s="1"/>
  <c r="H260" i="2"/>
  <c r="I259" i="2" s="1"/>
  <c r="AN259" i="2"/>
  <c r="AD259" i="2"/>
  <c r="AC259" i="2"/>
  <c r="S259" i="2"/>
  <c r="R259" i="2"/>
  <c r="H259" i="2"/>
  <c r="AM258" i="2"/>
  <c r="AL258" i="2"/>
  <c r="AK258" i="2"/>
  <c r="AJ258" i="2"/>
  <c r="AI258" i="2"/>
  <c r="AH258" i="2"/>
  <c r="AB258" i="2"/>
  <c r="AA258" i="2"/>
  <c r="Z258" i="2"/>
  <c r="Y258" i="2"/>
  <c r="X258" i="2"/>
  <c r="W258" i="2"/>
  <c r="Q258" i="2"/>
  <c r="P258" i="2"/>
  <c r="O258" i="2"/>
  <c r="N258" i="2"/>
  <c r="M258" i="2"/>
  <c r="L258" i="2"/>
  <c r="G258" i="2"/>
  <c r="F258" i="2"/>
  <c r="E258" i="2"/>
  <c r="D258" i="2"/>
  <c r="C258" i="2"/>
  <c r="BA253" i="2" s="1"/>
  <c r="BB253" i="2" s="1"/>
  <c r="AM257" i="2"/>
  <c r="AL257" i="2"/>
  <c r="AK257" i="2"/>
  <c r="AJ257" i="2"/>
  <c r="AI257" i="2"/>
  <c r="AH257" i="2"/>
  <c r="AB257" i="2"/>
  <c r="AA257" i="2"/>
  <c r="Z257" i="2"/>
  <c r="Y257" i="2"/>
  <c r="X257" i="2"/>
  <c r="W257" i="2"/>
  <c r="Q257" i="2"/>
  <c r="P257" i="2"/>
  <c r="O257" i="2"/>
  <c r="N257" i="2"/>
  <c r="M257" i="2"/>
  <c r="L257" i="2"/>
  <c r="G257" i="2"/>
  <c r="F257" i="2"/>
  <c r="E257" i="2"/>
  <c r="D257" i="2"/>
  <c r="C257" i="2"/>
  <c r="AN254" i="2"/>
  <c r="AO253" i="2" s="1"/>
  <c r="H254" i="2"/>
  <c r="I253" i="2" s="1"/>
  <c r="AN253" i="2"/>
  <c r="AD253" i="2"/>
  <c r="AC253" i="2"/>
  <c r="S253" i="2"/>
  <c r="R253" i="2"/>
  <c r="H253" i="2"/>
  <c r="AM252" i="2"/>
  <c r="AL252" i="2"/>
  <c r="AK252" i="2"/>
  <c r="AJ252" i="2"/>
  <c r="AI252" i="2"/>
  <c r="AH252" i="2"/>
  <c r="AB252" i="2"/>
  <c r="AA252" i="2"/>
  <c r="Z252" i="2"/>
  <c r="Y252" i="2"/>
  <c r="X252" i="2"/>
  <c r="W252" i="2"/>
  <c r="Q252" i="2"/>
  <c r="P252" i="2"/>
  <c r="O252" i="2"/>
  <c r="N252" i="2"/>
  <c r="M252" i="2"/>
  <c r="L252" i="2"/>
  <c r="G252" i="2"/>
  <c r="F252" i="2"/>
  <c r="E252" i="2"/>
  <c r="D252" i="2"/>
  <c r="C252" i="2"/>
  <c r="AM251" i="2"/>
  <c r="AL251" i="2"/>
  <c r="AK251" i="2"/>
  <c r="AJ251" i="2"/>
  <c r="AI251" i="2"/>
  <c r="AH251" i="2"/>
  <c r="AB251" i="2"/>
  <c r="AA251" i="2"/>
  <c r="Z251" i="2"/>
  <c r="Y251" i="2"/>
  <c r="X251" i="2"/>
  <c r="W251" i="2"/>
  <c r="Q251" i="2"/>
  <c r="P251" i="2"/>
  <c r="O251" i="2"/>
  <c r="N251" i="2"/>
  <c r="M251" i="2"/>
  <c r="L251" i="2"/>
  <c r="G251" i="2"/>
  <c r="F251" i="2"/>
  <c r="E251" i="2"/>
  <c r="D251" i="2"/>
  <c r="C251" i="2"/>
  <c r="AN248" i="2"/>
  <c r="AO247" i="2" s="1"/>
  <c r="H248" i="2"/>
  <c r="I247" i="2" s="1"/>
  <c r="AN247" i="2"/>
  <c r="AD247" i="2"/>
  <c r="AC247" i="2"/>
  <c r="S247" i="2"/>
  <c r="R247" i="2"/>
  <c r="H247" i="2"/>
  <c r="AM246" i="2"/>
  <c r="AL246" i="2"/>
  <c r="AK246" i="2"/>
  <c r="AJ246" i="2"/>
  <c r="AI246" i="2"/>
  <c r="AH246" i="2"/>
  <c r="AB246" i="2"/>
  <c r="AA246" i="2"/>
  <c r="Z246" i="2"/>
  <c r="Y246" i="2"/>
  <c r="X246" i="2"/>
  <c r="W246" i="2"/>
  <c r="Q246" i="2"/>
  <c r="P246" i="2"/>
  <c r="O246" i="2"/>
  <c r="N246" i="2"/>
  <c r="M246" i="2"/>
  <c r="L246" i="2"/>
  <c r="G246" i="2"/>
  <c r="F246" i="2"/>
  <c r="E246" i="2"/>
  <c r="D246" i="2"/>
  <c r="C246" i="2"/>
  <c r="BA241" i="2" s="1"/>
  <c r="BB241" i="2" s="1"/>
  <c r="AM245" i="2"/>
  <c r="AL245" i="2"/>
  <c r="AK245" i="2"/>
  <c r="AJ245" i="2"/>
  <c r="AI245" i="2"/>
  <c r="AH245" i="2"/>
  <c r="AB245" i="2"/>
  <c r="AA245" i="2"/>
  <c r="Z245" i="2"/>
  <c r="Y245" i="2"/>
  <c r="X245" i="2"/>
  <c r="W245" i="2"/>
  <c r="Q245" i="2"/>
  <c r="P245" i="2"/>
  <c r="O245" i="2"/>
  <c r="N245" i="2"/>
  <c r="M245" i="2"/>
  <c r="L245" i="2"/>
  <c r="G245" i="2"/>
  <c r="F245" i="2"/>
  <c r="E245" i="2"/>
  <c r="D245" i="2"/>
  <c r="C245" i="2"/>
  <c r="AN242" i="2"/>
  <c r="AO241" i="2" s="1"/>
  <c r="H242" i="2"/>
  <c r="I241" i="2" s="1"/>
  <c r="AN241" i="2"/>
  <c r="AD241" i="2"/>
  <c r="AC241" i="2"/>
  <c r="S241" i="2"/>
  <c r="R241" i="2"/>
  <c r="H241" i="2"/>
  <c r="AM240" i="2"/>
  <c r="AL240" i="2"/>
  <c r="AK240" i="2"/>
  <c r="AJ240" i="2"/>
  <c r="AI240" i="2"/>
  <c r="AH240" i="2"/>
  <c r="AB240" i="2"/>
  <c r="AA240" i="2"/>
  <c r="Z240" i="2"/>
  <c r="Y240" i="2"/>
  <c r="X240" i="2"/>
  <c r="W240" i="2"/>
  <c r="Q240" i="2"/>
  <c r="P240" i="2"/>
  <c r="O240" i="2"/>
  <c r="N240" i="2"/>
  <c r="M240" i="2"/>
  <c r="L240" i="2"/>
  <c r="G240" i="2"/>
  <c r="F240" i="2"/>
  <c r="E240" i="2"/>
  <c r="D240" i="2"/>
  <c r="C240" i="2"/>
  <c r="BA235" i="2" s="1"/>
  <c r="BB235" i="2" s="1"/>
  <c r="AM239" i="2"/>
  <c r="AL239" i="2"/>
  <c r="AK239" i="2"/>
  <c r="AJ239" i="2"/>
  <c r="AI239" i="2"/>
  <c r="AH239" i="2"/>
  <c r="AB239" i="2"/>
  <c r="AA239" i="2"/>
  <c r="Z239" i="2"/>
  <c r="Y239" i="2"/>
  <c r="X239" i="2"/>
  <c r="W239" i="2"/>
  <c r="Q239" i="2"/>
  <c r="P239" i="2"/>
  <c r="O239" i="2"/>
  <c r="N239" i="2"/>
  <c r="M239" i="2"/>
  <c r="L239" i="2"/>
  <c r="G239" i="2"/>
  <c r="F239" i="2"/>
  <c r="E239" i="2"/>
  <c r="D239" i="2"/>
  <c r="C239" i="2"/>
  <c r="AN236" i="2"/>
  <c r="AO235" i="2" s="1"/>
  <c r="H236" i="2"/>
  <c r="I235" i="2" s="1"/>
  <c r="AN235" i="2"/>
  <c r="AD235" i="2"/>
  <c r="AC235" i="2"/>
  <c r="S235" i="2"/>
  <c r="R235" i="2"/>
  <c r="H235" i="2"/>
  <c r="AM234" i="2"/>
  <c r="AL234" i="2"/>
  <c r="AK234" i="2"/>
  <c r="AJ234" i="2"/>
  <c r="AI234" i="2"/>
  <c r="AH234" i="2"/>
  <c r="AB234" i="2"/>
  <c r="AA234" i="2"/>
  <c r="Z234" i="2"/>
  <c r="Y234" i="2"/>
  <c r="X234" i="2"/>
  <c r="W234" i="2"/>
  <c r="Q234" i="2"/>
  <c r="P234" i="2"/>
  <c r="O234" i="2"/>
  <c r="N234" i="2"/>
  <c r="M234" i="2"/>
  <c r="L234" i="2"/>
  <c r="G234" i="2"/>
  <c r="F234" i="2"/>
  <c r="E234" i="2"/>
  <c r="D234" i="2"/>
  <c r="C234" i="2"/>
  <c r="BA229" i="2" s="1"/>
  <c r="BB229" i="2" s="1"/>
  <c r="AM233" i="2"/>
  <c r="AL233" i="2"/>
  <c r="AK233" i="2"/>
  <c r="AJ233" i="2"/>
  <c r="AI233" i="2"/>
  <c r="AH233" i="2"/>
  <c r="AB233" i="2"/>
  <c r="AA233" i="2"/>
  <c r="Z233" i="2"/>
  <c r="Y233" i="2"/>
  <c r="X233" i="2"/>
  <c r="W233" i="2"/>
  <c r="Q233" i="2"/>
  <c r="P233" i="2"/>
  <c r="O233" i="2"/>
  <c r="N233" i="2"/>
  <c r="M233" i="2"/>
  <c r="L233" i="2"/>
  <c r="G233" i="2"/>
  <c r="F233" i="2"/>
  <c r="E233" i="2"/>
  <c r="D233" i="2"/>
  <c r="C233" i="2"/>
  <c r="AN230" i="2"/>
  <c r="AO229" i="2" s="1"/>
  <c r="H230" i="2"/>
  <c r="AN229" i="2"/>
  <c r="AD229" i="2"/>
  <c r="AC229" i="2"/>
  <c r="S229" i="2"/>
  <c r="R229" i="2"/>
  <c r="I229" i="2"/>
  <c r="H229" i="2"/>
  <c r="AM228" i="2"/>
  <c r="AL228" i="2"/>
  <c r="AK228" i="2"/>
  <c r="AJ228" i="2"/>
  <c r="AI228" i="2"/>
  <c r="AH228" i="2"/>
  <c r="AB228" i="2"/>
  <c r="AA228" i="2"/>
  <c r="Z228" i="2"/>
  <c r="Y228" i="2"/>
  <c r="X228" i="2"/>
  <c r="W228" i="2"/>
  <c r="Q228" i="2"/>
  <c r="P228" i="2"/>
  <c r="O228" i="2"/>
  <c r="N228" i="2"/>
  <c r="M228" i="2"/>
  <c r="L228" i="2"/>
  <c r="G228" i="2"/>
  <c r="F228" i="2"/>
  <c r="E228" i="2"/>
  <c r="D228" i="2"/>
  <c r="C228" i="2"/>
  <c r="BK223" i="2" s="1"/>
  <c r="BL223" i="2" s="1"/>
  <c r="AM227" i="2"/>
  <c r="AL227" i="2"/>
  <c r="AK227" i="2"/>
  <c r="AJ227" i="2"/>
  <c r="AI227" i="2"/>
  <c r="AH227" i="2"/>
  <c r="AB227" i="2"/>
  <c r="AA227" i="2"/>
  <c r="Z227" i="2"/>
  <c r="Y227" i="2"/>
  <c r="X227" i="2"/>
  <c r="W227" i="2"/>
  <c r="Q227" i="2"/>
  <c r="P227" i="2"/>
  <c r="O227" i="2"/>
  <c r="N227" i="2"/>
  <c r="M227" i="2"/>
  <c r="L227" i="2"/>
  <c r="G227" i="2"/>
  <c r="F227" i="2"/>
  <c r="E227" i="2"/>
  <c r="D227" i="2"/>
  <c r="C227" i="2"/>
  <c r="AN224" i="2"/>
  <c r="AO223" i="2" s="1"/>
  <c r="H224" i="2"/>
  <c r="I223" i="2" s="1"/>
  <c r="AN223" i="2"/>
  <c r="AD223" i="2"/>
  <c r="AC223" i="2"/>
  <c r="S223" i="2"/>
  <c r="R223" i="2"/>
  <c r="H223" i="2"/>
  <c r="AM222" i="2"/>
  <c r="AL222" i="2"/>
  <c r="AK222" i="2"/>
  <c r="AJ222" i="2"/>
  <c r="AI222" i="2"/>
  <c r="AH222" i="2"/>
  <c r="AB222" i="2"/>
  <c r="AA222" i="2"/>
  <c r="Z222" i="2"/>
  <c r="Y222" i="2"/>
  <c r="X222" i="2"/>
  <c r="W222" i="2"/>
  <c r="Q222" i="2"/>
  <c r="P222" i="2"/>
  <c r="O222" i="2"/>
  <c r="N222" i="2"/>
  <c r="M222" i="2"/>
  <c r="L222" i="2"/>
  <c r="G222" i="2"/>
  <c r="F222" i="2"/>
  <c r="E222" i="2"/>
  <c r="D222" i="2"/>
  <c r="C222" i="2"/>
  <c r="BK217" i="2" s="1"/>
  <c r="BL217" i="2" s="1"/>
  <c r="AM221" i="2"/>
  <c r="AL221" i="2"/>
  <c r="AK221" i="2"/>
  <c r="AJ221" i="2"/>
  <c r="AI221" i="2"/>
  <c r="AH221" i="2"/>
  <c r="AB221" i="2"/>
  <c r="AA221" i="2"/>
  <c r="Z221" i="2"/>
  <c r="Y221" i="2"/>
  <c r="X221" i="2"/>
  <c r="W221" i="2"/>
  <c r="Q221" i="2"/>
  <c r="P221" i="2"/>
  <c r="O221" i="2"/>
  <c r="N221" i="2"/>
  <c r="M221" i="2"/>
  <c r="L221" i="2"/>
  <c r="G221" i="2"/>
  <c r="F221" i="2"/>
  <c r="E221" i="2"/>
  <c r="D221" i="2"/>
  <c r="C221" i="2"/>
  <c r="AN218" i="2"/>
  <c r="AO217" i="2" s="1"/>
  <c r="H218" i="2"/>
  <c r="I217" i="2" s="1"/>
  <c r="AN217" i="2"/>
  <c r="AD217" i="2"/>
  <c r="AC217" i="2"/>
  <c r="S217" i="2"/>
  <c r="R217" i="2"/>
  <c r="H217" i="2"/>
  <c r="AM216" i="2"/>
  <c r="AL216" i="2"/>
  <c r="AK216" i="2"/>
  <c r="AJ216" i="2"/>
  <c r="AI216" i="2"/>
  <c r="AH216" i="2"/>
  <c r="AB216" i="2"/>
  <c r="AA216" i="2"/>
  <c r="Z216" i="2"/>
  <c r="Y216" i="2"/>
  <c r="X216" i="2"/>
  <c r="W216" i="2"/>
  <c r="Q216" i="2"/>
  <c r="P216" i="2"/>
  <c r="O216" i="2"/>
  <c r="N216" i="2"/>
  <c r="M216" i="2"/>
  <c r="L216" i="2"/>
  <c r="G216" i="2"/>
  <c r="F216" i="2"/>
  <c r="E216" i="2"/>
  <c r="D216" i="2"/>
  <c r="C216" i="2"/>
  <c r="BA211" i="2" s="1"/>
  <c r="BB211" i="2" s="1"/>
  <c r="AM215" i="2"/>
  <c r="AL215" i="2"/>
  <c r="AK215" i="2"/>
  <c r="AJ215" i="2"/>
  <c r="AI215" i="2"/>
  <c r="AH215" i="2"/>
  <c r="AB215" i="2"/>
  <c r="AA215" i="2"/>
  <c r="Z215" i="2"/>
  <c r="Y215" i="2"/>
  <c r="X215" i="2"/>
  <c r="W215" i="2"/>
  <c r="Q215" i="2"/>
  <c r="P215" i="2"/>
  <c r="O215" i="2"/>
  <c r="N215" i="2"/>
  <c r="M215" i="2"/>
  <c r="L215" i="2"/>
  <c r="G215" i="2"/>
  <c r="F215" i="2"/>
  <c r="E215" i="2"/>
  <c r="D215" i="2"/>
  <c r="C215" i="2"/>
  <c r="AN212" i="2"/>
  <c r="AO211" i="2" s="1"/>
  <c r="H212" i="2"/>
  <c r="I211" i="2" s="1"/>
  <c r="AN211" i="2"/>
  <c r="AD211" i="2"/>
  <c r="AC211" i="2"/>
  <c r="S211" i="2"/>
  <c r="R211" i="2"/>
  <c r="H211" i="2"/>
  <c r="AM210" i="2"/>
  <c r="AL210" i="2"/>
  <c r="AK210" i="2"/>
  <c r="AJ210" i="2"/>
  <c r="AI210" i="2"/>
  <c r="AH210" i="2"/>
  <c r="AB210" i="2"/>
  <c r="AA210" i="2"/>
  <c r="Z210" i="2"/>
  <c r="Y210" i="2"/>
  <c r="X210" i="2"/>
  <c r="W210" i="2"/>
  <c r="Q210" i="2"/>
  <c r="P210" i="2"/>
  <c r="O210" i="2"/>
  <c r="N210" i="2"/>
  <c r="M210" i="2"/>
  <c r="L210" i="2"/>
  <c r="G210" i="2"/>
  <c r="F210" i="2"/>
  <c r="E210" i="2"/>
  <c r="D210" i="2"/>
  <c r="C210" i="2"/>
  <c r="BK205" i="2" s="1"/>
  <c r="BL205" i="2" s="1"/>
  <c r="AM209" i="2"/>
  <c r="AL209" i="2"/>
  <c r="AK209" i="2"/>
  <c r="AJ209" i="2"/>
  <c r="AI209" i="2"/>
  <c r="AH209" i="2"/>
  <c r="AB209" i="2"/>
  <c r="AA209" i="2"/>
  <c r="Z209" i="2"/>
  <c r="Y209" i="2"/>
  <c r="X209" i="2"/>
  <c r="W209" i="2"/>
  <c r="Q209" i="2"/>
  <c r="P209" i="2"/>
  <c r="O209" i="2"/>
  <c r="N209" i="2"/>
  <c r="M209" i="2"/>
  <c r="L209" i="2"/>
  <c r="G209" i="2"/>
  <c r="F209" i="2"/>
  <c r="E209" i="2"/>
  <c r="D209" i="2"/>
  <c r="C209" i="2"/>
  <c r="AN206" i="2"/>
  <c r="AO205" i="2" s="1"/>
  <c r="H206" i="2"/>
  <c r="I205" i="2" s="1"/>
  <c r="AN205" i="2"/>
  <c r="AD205" i="2"/>
  <c r="AC205" i="2"/>
  <c r="S205" i="2"/>
  <c r="R205" i="2"/>
  <c r="H205" i="2"/>
  <c r="AM204" i="2"/>
  <c r="AL204" i="2"/>
  <c r="AK204" i="2"/>
  <c r="AJ204" i="2"/>
  <c r="AI204" i="2"/>
  <c r="AH204" i="2"/>
  <c r="AB204" i="2"/>
  <c r="AA204" i="2"/>
  <c r="Z204" i="2"/>
  <c r="Y204" i="2"/>
  <c r="X204" i="2"/>
  <c r="W204" i="2"/>
  <c r="Q204" i="2"/>
  <c r="P204" i="2"/>
  <c r="O204" i="2"/>
  <c r="N204" i="2"/>
  <c r="M204" i="2"/>
  <c r="L204" i="2"/>
  <c r="G204" i="2"/>
  <c r="F204" i="2"/>
  <c r="E204" i="2"/>
  <c r="D204" i="2"/>
  <c r="C204" i="2"/>
  <c r="BK199" i="2" s="1"/>
  <c r="BL199" i="2" s="1"/>
  <c r="AM203" i="2"/>
  <c r="AL203" i="2"/>
  <c r="AK203" i="2"/>
  <c r="AJ203" i="2"/>
  <c r="AI203" i="2"/>
  <c r="AH203" i="2"/>
  <c r="AB203" i="2"/>
  <c r="AA203" i="2"/>
  <c r="Z203" i="2"/>
  <c r="Y203" i="2"/>
  <c r="X203" i="2"/>
  <c r="W203" i="2"/>
  <c r="Q203" i="2"/>
  <c r="P203" i="2"/>
  <c r="O203" i="2"/>
  <c r="N203" i="2"/>
  <c r="M203" i="2"/>
  <c r="L203" i="2"/>
  <c r="G203" i="2"/>
  <c r="F203" i="2"/>
  <c r="E203" i="2"/>
  <c r="D203" i="2"/>
  <c r="C203" i="2"/>
  <c r="AN200" i="2"/>
  <c r="AO199" i="2" s="1"/>
  <c r="H200" i="2"/>
  <c r="I199" i="2" s="1"/>
  <c r="AN199" i="2"/>
  <c r="AD199" i="2"/>
  <c r="AC199" i="2"/>
  <c r="S199" i="2"/>
  <c r="R199" i="2"/>
  <c r="H199" i="2"/>
  <c r="AM198" i="2"/>
  <c r="AL198" i="2"/>
  <c r="AK198" i="2"/>
  <c r="AJ198" i="2"/>
  <c r="AI198" i="2"/>
  <c r="AH198" i="2"/>
  <c r="AB198" i="2"/>
  <c r="AA198" i="2"/>
  <c r="Z198" i="2"/>
  <c r="Y198" i="2"/>
  <c r="X198" i="2"/>
  <c r="W198" i="2"/>
  <c r="Q198" i="2"/>
  <c r="P198" i="2"/>
  <c r="O198" i="2"/>
  <c r="N198" i="2"/>
  <c r="M198" i="2"/>
  <c r="L198" i="2"/>
  <c r="G198" i="2"/>
  <c r="F198" i="2"/>
  <c r="E198" i="2"/>
  <c r="D198" i="2"/>
  <c r="C198" i="2"/>
  <c r="BK193" i="2" s="1"/>
  <c r="BL193" i="2" s="1"/>
  <c r="AM197" i="2"/>
  <c r="AL197" i="2"/>
  <c r="AK197" i="2"/>
  <c r="AJ197" i="2"/>
  <c r="AI197" i="2"/>
  <c r="AH197" i="2"/>
  <c r="AB197" i="2"/>
  <c r="AA197" i="2"/>
  <c r="Z197" i="2"/>
  <c r="Y197" i="2"/>
  <c r="X197" i="2"/>
  <c r="W197" i="2"/>
  <c r="Q197" i="2"/>
  <c r="P197" i="2"/>
  <c r="O197" i="2"/>
  <c r="N197" i="2"/>
  <c r="M197" i="2"/>
  <c r="L197" i="2"/>
  <c r="G197" i="2"/>
  <c r="F197" i="2"/>
  <c r="E197" i="2"/>
  <c r="D197" i="2"/>
  <c r="C197" i="2"/>
  <c r="AN194" i="2"/>
  <c r="AO193" i="2" s="1"/>
  <c r="H194" i="2"/>
  <c r="I193" i="2" s="1"/>
  <c r="AN193" i="2"/>
  <c r="AD193" i="2"/>
  <c r="AC193" i="2"/>
  <c r="S193" i="2"/>
  <c r="R193" i="2"/>
  <c r="H193" i="2"/>
  <c r="AM192" i="2"/>
  <c r="AL192" i="2"/>
  <c r="AK192" i="2"/>
  <c r="AJ192" i="2"/>
  <c r="AI192" i="2"/>
  <c r="AH192" i="2"/>
  <c r="AB192" i="2"/>
  <c r="AA192" i="2"/>
  <c r="Z192" i="2"/>
  <c r="Y192" i="2"/>
  <c r="X192" i="2"/>
  <c r="W192" i="2"/>
  <c r="Q192" i="2"/>
  <c r="P192" i="2"/>
  <c r="O192" i="2"/>
  <c r="N192" i="2"/>
  <c r="M192" i="2"/>
  <c r="L192" i="2"/>
  <c r="G192" i="2"/>
  <c r="F192" i="2"/>
  <c r="E192" i="2"/>
  <c r="D192" i="2"/>
  <c r="C192" i="2"/>
  <c r="BA187" i="2" s="1"/>
  <c r="BB187" i="2" s="1"/>
  <c r="AM191" i="2"/>
  <c r="AL191" i="2"/>
  <c r="AK191" i="2"/>
  <c r="AJ191" i="2"/>
  <c r="AI191" i="2"/>
  <c r="AH191" i="2"/>
  <c r="AB191" i="2"/>
  <c r="AA191" i="2"/>
  <c r="Z191" i="2"/>
  <c r="Y191" i="2"/>
  <c r="X191" i="2"/>
  <c r="W191" i="2"/>
  <c r="Q191" i="2"/>
  <c r="P191" i="2"/>
  <c r="O191" i="2"/>
  <c r="N191" i="2"/>
  <c r="M191" i="2"/>
  <c r="L191" i="2"/>
  <c r="G191" i="2"/>
  <c r="F191" i="2"/>
  <c r="E191" i="2"/>
  <c r="D191" i="2"/>
  <c r="C191" i="2"/>
  <c r="AN188" i="2"/>
  <c r="AO187" i="2" s="1"/>
  <c r="H188" i="2"/>
  <c r="I187" i="2" s="1"/>
  <c r="AN187" i="2"/>
  <c r="AD187" i="2"/>
  <c r="AC187" i="2"/>
  <c r="S187" i="2"/>
  <c r="R187" i="2"/>
  <c r="H187" i="2"/>
  <c r="AM186" i="2"/>
  <c r="AL186" i="2"/>
  <c r="AK186" i="2"/>
  <c r="AJ186" i="2"/>
  <c r="AI186" i="2"/>
  <c r="AH186" i="2"/>
  <c r="AB186" i="2"/>
  <c r="AA186" i="2"/>
  <c r="Z186" i="2"/>
  <c r="Y186" i="2"/>
  <c r="X186" i="2"/>
  <c r="W186" i="2"/>
  <c r="Q186" i="2"/>
  <c r="P186" i="2"/>
  <c r="O186" i="2"/>
  <c r="N186" i="2"/>
  <c r="M186" i="2"/>
  <c r="L186" i="2"/>
  <c r="G186" i="2"/>
  <c r="F186" i="2"/>
  <c r="E186" i="2"/>
  <c r="D186" i="2"/>
  <c r="C186" i="2"/>
  <c r="BK181" i="2" s="1"/>
  <c r="BL181" i="2" s="1"/>
  <c r="AM185" i="2"/>
  <c r="AL185" i="2"/>
  <c r="AK185" i="2"/>
  <c r="AJ185" i="2"/>
  <c r="AI185" i="2"/>
  <c r="AH185" i="2"/>
  <c r="AB185" i="2"/>
  <c r="AA185" i="2"/>
  <c r="Z185" i="2"/>
  <c r="Y185" i="2"/>
  <c r="X185" i="2"/>
  <c r="W185" i="2"/>
  <c r="Q185" i="2"/>
  <c r="P185" i="2"/>
  <c r="O185" i="2"/>
  <c r="N185" i="2"/>
  <c r="M185" i="2"/>
  <c r="L185" i="2"/>
  <c r="G185" i="2"/>
  <c r="F185" i="2"/>
  <c r="E185" i="2"/>
  <c r="D185" i="2"/>
  <c r="C185" i="2"/>
  <c r="AN182" i="2"/>
  <c r="AO181" i="2" s="1"/>
  <c r="H182" i="2"/>
  <c r="I181" i="2" s="1"/>
  <c r="AN181" i="2"/>
  <c r="AD181" i="2"/>
  <c r="AC181" i="2"/>
  <c r="S181" i="2"/>
  <c r="R181" i="2"/>
  <c r="H181" i="2"/>
  <c r="AM180" i="2"/>
  <c r="AL180" i="2"/>
  <c r="AK180" i="2"/>
  <c r="AJ180" i="2"/>
  <c r="AI180" i="2"/>
  <c r="AH180" i="2"/>
  <c r="AB180" i="2"/>
  <c r="AA180" i="2"/>
  <c r="Z180" i="2"/>
  <c r="Y180" i="2"/>
  <c r="X180" i="2"/>
  <c r="W180" i="2"/>
  <c r="Q180" i="2"/>
  <c r="P180" i="2"/>
  <c r="O180" i="2"/>
  <c r="N180" i="2"/>
  <c r="M180" i="2"/>
  <c r="L180" i="2"/>
  <c r="G180" i="2"/>
  <c r="F180" i="2"/>
  <c r="E180" i="2"/>
  <c r="D180" i="2"/>
  <c r="C180" i="2"/>
  <c r="BA175" i="2" s="1"/>
  <c r="BB175" i="2" s="1"/>
  <c r="AM179" i="2"/>
  <c r="AL179" i="2"/>
  <c r="AK179" i="2"/>
  <c r="AJ179" i="2"/>
  <c r="AI179" i="2"/>
  <c r="AH179" i="2"/>
  <c r="AB179" i="2"/>
  <c r="AA179" i="2"/>
  <c r="Z179" i="2"/>
  <c r="Y179" i="2"/>
  <c r="X179" i="2"/>
  <c r="W179" i="2"/>
  <c r="Q179" i="2"/>
  <c r="P179" i="2"/>
  <c r="O179" i="2"/>
  <c r="N179" i="2"/>
  <c r="M179" i="2"/>
  <c r="L179" i="2"/>
  <c r="G179" i="2"/>
  <c r="F179" i="2"/>
  <c r="E179" i="2"/>
  <c r="D179" i="2"/>
  <c r="C179" i="2"/>
  <c r="AN176" i="2"/>
  <c r="AO175" i="2" s="1"/>
  <c r="H176" i="2"/>
  <c r="I175" i="2" s="1"/>
  <c r="AN175" i="2"/>
  <c r="AD175" i="2"/>
  <c r="AC175" i="2"/>
  <c r="S175" i="2"/>
  <c r="R175" i="2"/>
  <c r="H175" i="2"/>
  <c r="AM174" i="2"/>
  <c r="AL174" i="2"/>
  <c r="AK174" i="2"/>
  <c r="AJ174" i="2"/>
  <c r="AI174" i="2"/>
  <c r="AH174" i="2"/>
  <c r="AB174" i="2"/>
  <c r="AA174" i="2"/>
  <c r="Z174" i="2"/>
  <c r="Y174" i="2"/>
  <c r="X174" i="2"/>
  <c r="W174" i="2"/>
  <c r="Q174" i="2"/>
  <c r="P174" i="2"/>
  <c r="O174" i="2"/>
  <c r="N174" i="2"/>
  <c r="M174" i="2"/>
  <c r="L174" i="2"/>
  <c r="G174" i="2"/>
  <c r="F174" i="2"/>
  <c r="E174" i="2"/>
  <c r="D174" i="2"/>
  <c r="C174" i="2"/>
  <c r="AM173" i="2"/>
  <c r="AL173" i="2"/>
  <c r="AK173" i="2"/>
  <c r="AJ173" i="2"/>
  <c r="AI173" i="2"/>
  <c r="AH173" i="2"/>
  <c r="AB173" i="2"/>
  <c r="AA173" i="2"/>
  <c r="Z173" i="2"/>
  <c r="Y173" i="2"/>
  <c r="X173" i="2"/>
  <c r="W173" i="2"/>
  <c r="Q173" i="2"/>
  <c r="P173" i="2"/>
  <c r="O173" i="2"/>
  <c r="N173" i="2"/>
  <c r="M173" i="2"/>
  <c r="L173" i="2"/>
  <c r="G173" i="2"/>
  <c r="F173" i="2"/>
  <c r="E173" i="2"/>
  <c r="D173" i="2"/>
  <c r="C173" i="2"/>
  <c r="AN170" i="2"/>
  <c r="AO169" i="2" s="1"/>
  <c r="H170" i="2"/>
  <c r="I169" i="2" s="1"/>
  <c r="AN169" i="2"/>
  <c r="AD169" i="2"/>
  <c r="AC169" i="2"/>
  <c r="S169" i="2"/>
  <c r="R169" i="2"/>
  <c r="H169" i="2"/>
  <c r="AM168" i="2"/>
  <c r="AL168" i="2"/>
  <c r="AK168" i="2"/>
  <c r="AJ168" i="2"/>
  <c r="AI168" i="2"/>
  <c r="AH168" i="2"/>
  <c r="AB168" i="2"/>
  <c r="AA168" i="2"/>
  <c r="Z168" i="2"/>
  <c r="Y168" i="2"/>
  <c r="X168" i="2"/>
  <c r="W168" i="2"/>
  <c r="Q168" i="2"/>
  <c r="P168" i="2"/>
  <c r="O168" i="2"/>
  <c r="N168" i="2"/>
  <c r="M168" i="2"/>
  <c r="L168" i="2"/>
  <c r="G168" i="2"/>
  <c r="F168" i="2"/>
  <c r="E168" i="2"/>
  <c r="D168" i="2"/>
  <c r="C168" i="2"/>
  <c r="BA163" i="2" s="1"/>
  <c r="BB163" i="2" s="1"/>
  <c r="AM167" i="2"/>
  <c r="AL167" i="2"/>
  <c r="AK167" i="2"/>
  <c r="AJ167" i="2"/>
  <c r="AI167" i="2"/>
  <c r="AH167" i="2"/>
  <c r="AB167" i="2"/>
  <c r="AA167" i="2"/>
  <c r="Z167" i="2"/>
  <c r="Y167" i="2"/>
  <c r="X167" i="2"/>
  <c r="W167" i="2"/>
  <c r="Q167" i="2"/>
  <c r="P167" i="2"/>
  <c r="O167" i="2"/>
  <c r="N167" i="2"/>
  <c r="M167" i="2"/>
  <c r="L167" i="2"/>
  <c r="G167" i="2"/>
  <c r="F167" i="2"/>
  <c r="E167" i="2"/>
  <c r="D167" i="2"/>
  <c r="C167" i="2"/>
  <c r="AN164" i="2"/>
  <c r="AO163" i="2" s="1"/>
  <c r="H164" i="2"/>
  <c r="I163" i="2" s="1"/>
  <c r="AN163" i="2"/>
  <c r="AD163" i="2"/>
  <c r="AC163" i="2"/>
  <c r="S163" i="2"/>
  <c r="R163" i="2"/>
  <c r="H163" i="2"/>
  <c r="AM162" i="2"/>
  <c r="AL162" i="2"/>
  <c r="AK162" i="2"/>
  <c r="AJ162" i="2"/>
  <c r="AI162" i="2"/>
  <c r="AH162" i="2"/>
  <c r="AB162" i="2"/>
  <c r="AA162" i="2"/>
  <c r="Z162" i="2"/>
  <c r="Y162" i="2"/>
  <c r="X162" i="2"/>
  <c r="W162" i="2"/>
  <c r="Q162" i="2"/>
  <c r="P162" i="2"/>
  <c r="O162" i="2"/>
  <c r="N162" i="2"/>
  <c r="M162" i="2"/>
  <c r="L162" i="2"/>
  <c r="G162" i="2"/>
  <c r="F162" i="2"/>
  <c r="E162" i="2"/>
  <c r="U157" i="2" s="1"/>
  <c r="V157" i="2" s="1"/>
  <c r="D162" i="2"/>
  <c r="C162" i="2"/>
  <c r="BK157" i="2" s="1"/>
  <c r="BL157" i="2" s="1"/>
  <c r="AM161" i="2"/>
  <c r="AL161" i="2"/>
  <c r="AK161" i="2"/>
  <c r="AJ161" i="2"/>
  <c r="AI161" i="2"/>
  <c r="AH161" i="2"/>
  <c r="AB161" i="2"/>
  <c r="AA161" i="2"/>
  <c r="Z161" i="2"/>
  <c r="Y161" i="2"/>
  <c r="X161" i="2"/>
  <c r="W161" i="2"/>
  <c r="Q161" i="2"/>
  <c r="P161" i="2"/>
  <c r="O161" i="2"/>
  <c r="N161" i="2"/>
  <c r="M161" i="2"/>
  <c r="L161" i="2"/>
  <c r="G161" i="2"/>
  <c r="F161" i="2"/>
  <c r="E161" i="2"/>
  <c r="D161" i="2"/>
  <c r="C161" i="2"/>
  <c r="AN158" i="2"/>
  <c r="AO157" i="2" s="1"/>
  <c r="H158" i="2"/>
  <c r="I157" i="2" s="1"/>
  <c r="AN157" i="2"/>
  <c r="AD157" i="2"/>
  <c r="AC157" i="2"/>
  <c r="S157" i="2"/>
  <c r="R157" i="2"/>
  <c r="H157" i="2"/>
  <c r="AM156" i="2"/>
  <c r="AL156" i="2"/>
  <c r="AK156" i="2"/>
  <c r="AJ156" i="2"/>
  <c r="AI156" i="2"/>
  <c r="AH156" i="2"/>
  <c r="AB156" i="2"/>
  <c r="AA156" i="2"/>
  <c r="Z156" i="2"/>
  <c r="Y156" i="2"/>
  <c r="X156" i="2"/>
  <c r="W156" i="2"/>
  <c r="Q156" i="2"/>
  <c r="P156" i="2"/>
  <c r="O156" i="2"/>
  <c r="N156" i="2"/>
  <c r="M156" i="2"/>
  <c r="L156" i="2"/>
  <c r="G156" i="2"/>
  <c r="F156" i="2"/>
  <c r="E156" i="2"/>
  <c r="D156" i="2"/>
  <c r="C156" i="2"/>
  <c r="BK151" i="2" s="1"/>
  <c r="BL151" i="2" s="1"/>
  <c r="AM155" i="2"/>
  <c r="AL155" i="2"/>
  <c r="AK155" i="2"/>
  <c r="AJ155" i="2"/>
  <c r="AI155" i="2"/>
  <c r="AH155" i="2"/>
  <c r="AB155" i="2"/>
  <c r="AA155" i="2"/>
  <c r="Z155" i="2"/>
  <c r="Y155" i="2"/>
  <c r="X155" i="2"/>
  <c r="W155" i="2"/>
  <c r="Q155" i="2"/>
  <c r="P155" i="2"/>
  <c r="O155" i="2"/>
  <c r="N155" i="2"/>
  <c r="M155" i="2"/>
  <c r="L155" i="2"/>
  <c r="G155" i="2"/>
  <c r="F155" i="2"/>
  <c r="E155" i="2"/>
  <c r="D155" i="2"/>
  <c r="C155" i="2"/>
  <c r="AN152" i="2"/>
  <c r="AO151" i="2" s="1"/>
  <c r="H152" i="2"/>
  <c r="I151" i="2" s="1"/>
  <c r="AN151" i="2"/>
  <c r="AD151" i="2"/>
  <c r="AC151" i="2"/>
  <c r="S151" i="2"/>
  <c r="R151" i="2"/>
  <c r="H151" i="2"/>
  <c r="AM150" i="2"/>
  <c r="AL150" i="2"/>
  <c r="AK150" i="2"/>
  <c r="AJ150" i="2"/>
  <c r="AI150" i="2"/>
  <c r="AH150" i="2"/>
  <c r="AB150" i="2"/>
  <c r="AA150" i="2"/>
  <c r="Z150" i="2"/>
  <c r="Y150" i="2"/>
  <c r="X150" i="2"/>
  <c r="W150" i="2"/>
  <c r="Q150" i="2"/>
  <c r="P150" i="2"/>
  <c r="O150" i="2"/>
  <c r="N150" i="2"/>
  <c r="M150" i="2"/>
  <c r="L150" i="2"/>
  <c r="G150" i="2"/>
  <c r="F150" i="2"/>
  <c r="E150" i="2"/>
  <c r="D150" i="2"/>
  <c r="C150" i="2"/>
  <c r="BA145" i="2" s="1"/>
  <c r="BB145" i="2" s="1"/>
  <c r="AM149" i="2"/>
  <c r="AL149" i="2"/>
  <c r="AK149" i="2"/>
  <c r="AJ149" i="2"/>
  <c r="AI149" i="2"/>
  <c r="AH149" i="2"/>
  <c r="AB149" i="2"/>
  <c r="AA149" i="2"/>
  <c r="Z149" i="2"/>
  <c r="Y149" i="2"/>
  <c r="X149" i="2"/>
  <c r="W149" i="2"/>
  <c r="Q149" i="2"/>
  <c r="P149" i="2"/>
  <c r="O149" i="2"/>
  <c r="N149" i="2"/>
  <c r="M149" i="2"/>
  <c r="L149" i="2"/>
  <c r="G149" i="2"/>
  <c r="F149" i="2"/>
  <c r="E149" i="2"/>
  <c r="D149" i="2"/>
  <c r="C149" i="2"/>
  <c r="AN146" i="2"/>
  <c r="AO145" i="2" s="1"/>
  <c r="H146" i="2"/>
  <c r="I145" i="2" s="1"/>
  <c r="AN145" i="2"/>
  <c r="AD145" i="2"/>
  <c r="AC145" i="2"/>
  <c r="S145" i="2"/>
  <c r="R145" i="2"/>
  <c r="H145" i="2"/>
  <c r="AM144" i="2"/>
  <c r="AL144" i="2"/>
  <c r="AK144" i="2"/>
  <c r="AJ144" i="2"/>
  <c r="AI144" i="2"/>
  <c r="AH144" i="2"/>
  <c r="AB144" i="2"/>
  <c r="AA144" i="2"/>
  <c r="Z144" i="2"/>
  <c r="Y144" i="2"/>
  <c r="X144" i="2"/>
  <c r="W144" i="2"/>
  <c r="Q144" i="2"/>
  <c r="P144" i="2"/>
  <c r="O144" i="2"/>
  <c r="N144" i="2"/>
  <c r="M144" i="2"/>
  <c r="L144" i="2"/>
  <c r="G144" i="2"/>
  <c r="F144" i="2"/>
  <c r="E144" i="2"/>
  <c r="D144" i="2"/>
  <c r="C144" i="2"/>
  <c r="BK139" i="2" s="1"/>
  <c r="BL139" i="2" s="1"/>
  <c r="AM143" i="2"/>
  <c r="AL143" i="2"/>
  <c r="AK143" i="2"/>
  <c r="AJ143" i="2"/>
  <c r="AI143" i="2"/>
  <c r="AH143" i="2"/>
  <c r="AB143" i="2"/>
  <c r="AA143" i="2"/>
  <c r="Z143" i="2"/>
  <c r="Y143" i="2"/>
  <c r="X143" i="2"/>
  <c r="W143" i="2"/>
  <c r="Q143" i="2"/>
  <c r="P143" i="2"/>
  <c r="O143" i="2"/>
  <c r="N143" i="2"/>
  <c r="M143" i="2"/>
  <c r="L143" i="2"/>
  <c r="G143" i="2"/>
  <c r="F143" i="2"/>
  <c r="E143" i="2"/>
  <c r="D143" i="2"/>
  <c r="C143" i="2"/>
  <c r="AN140" i="2"/>
  <c r="AO139" i="2" s="1"/>
  <c r="H140" i="2"/>
  <c r="I139" i="2" s="1"/>
  <c r="AN139" i="2"/>
  <c r="AD139" i="2"/>
  <c r="AC139" i="2"/>
  <c r="S139" i="2"/>
  <c r="R139" i="2"/>
  <c r="H139" i="2"/>
  <c r="AM138" i="2"/>
  <c r="AL138" i="2"/>
  <c r="AK138" i="2"/>
  <c r="AJ138" i="2"/>
  <c r="AI138" i="2"/>
  <c r="AH138" i="2"/>
  <c r="AB138" i="2"/>
  <c r="AA138" i="2"/>
  <c r="Z138" i="2"/>
  <c r="Y138" i="2"/>
  <c r="X138" i="2"/>
  <c r="W138" i="2"/>
  <c r="Q138" i="2"/>
  <c r="P138" i="2"/>
  <c r="O138" i="2"/>
  <c r="N138" i="2"/>
  <c r="M138" i="2"/>
  <c r="L138" i="2"/>
  <c r="G138" i="2"/>
  <c r="F138" i="2"/>
  <c r="E138" i="2"/>
  <c r="D138" i="2"/>
  <c r="C138" i="2"/>
  <c r="BK133" i="2" s="1"/>
  <c r="BL133" i="2" s="1"/>
  <c r="AM137" i="2"/>
  <c r="AL137" i="2"/>
  <c r="AK137" i="2"/>
  <c r="AJ137" i="2"/>
  <c r="AI137" i="2"/>
  <c r="AH137" i="2"/>
  <c r="AB137" i="2"/>
  <c r="AA137" i="2"/>
  <c r="Z137" i="2"/>
  <c r="Y137" i="2"/>
  <c r="X137" i="2"/>
  <c r="W137" i="2"/>
  <c r="Q137" i="2"/>
  <c r="P137" i="2"/>
  <c r="O137" i="2"/>
  <c r="N137" i="2"/>
  <c r="M137" i="2"/>
  <c r="L137" i="2"/>
  <c r="G137" i="2"/>
  <c r="F137" i="2"/>
  <c r="E137" i="2"/>
  <c r="D137" i="2"/>
  <c r="C137" i="2"/>
  <c r="AN134" i="2"/>
  <c r="H134" i="2"/>
  <c r="I133" i="2" s="1"/>
  <c r="AO133" i="2"/>
  <c r="AN133" i="2"/>
  <c r="AD133" i="2"/>
  <c r="AC133" i="2"/>
  <c r="S133" i="2"/>
  <c r="R133" i="2"/>
  <c r="H133" i="2"/>
  <c r="AM132" i="2"/>
  <c r="AL132" i="2"/>
  <c r="AK132" i="2"/>
  <c r="AJ132" i="2"/>
  <c r="AI132" i="2"/>
  <c r="AH132" i="2"/>
  <c r="AB132" i="2"/>
  <c r="AA132" i="2"/>
  <c r="Z132" i="2"/>
  <c r="Y132" i="2"/>
  <c r="X132" i="2"/>
  <c r="W132" i="2"/>
  <c r="Q132" i="2"/>
  <c r="P132" i="2"/>
  <c r="O132" i="2"/>
  <c r="N132" i="2"/>
  <c r="M132" i="2"/>
  <c r="L132" i="2"/>
  <c r="G132" i="2"/>
  <c r="F132" i="2"/>
  <c r="E132" i="2"/>
  <c r="D132" i="2"/>
  <c r="C132" i="2"/>
  <c r="AM131" i="2"/>
  <c r="AL131" i="2"/>
  <c r="AK131" i="2"/>
  <c r="AJ131" i="2"/>
  <c r="AI131" i="2"/>
  <c r="AH131" i="2"/>
  <c r="AB131" i="2"/>
  <c r="AA131" i="2"/>
  <c r="Z131" i="2"/>
  <c r="Y131" i="2"/>
  <c r="X131" i="2"/>
  <c r="W131" i="2"/>
  <c r="Q131" i="2"/>
  <c r="P131" i="2"/>
  <c r="O131" i="2"/>
  <c r="N131" i="2"/>
  <c r="M131" i="2"/>
  <c r="L131" i="2"/>
  <c r="G131" i="2"/>
  <c r="F131" i="2"/>
  <c r="E131" i="2"/>
  <c r="D131" i="2"/>
  <c r="C131" i="2"/>
  <c r="AN128" i="2"/>
  <c r="AO127" i="2" s="1"/>
  <c r="H128" i="2"/>
  <c r="I127" i="2" s="1"/>
  <c r="AN127" i="2"/>
  <c r="AD127" i="2"/>
  <c r="AC127" i="2"/>
  <c r="S127" i="2"/>
  <c r="R127" i="2"/>
  <c r="H127" i="2"/>
  <c r="AM126" i="2"/>
  <c r="AL126" i="2"/>
  <c r="AK126" i="2"/>
  <c r="AJ126" i="2"/>
  <c r="AI126" i="2"/>
  <c r="AH126" i="2"/>
  <c r="AB126" i="2"/>
  <c r="AA126" i="2"/>
  <c r="Z126" i="2"/>
  <c r="Y126" i="2"/>
  <c r="X126" i="2"/>
  <c r="W126" i="2"/>
  <c r="Q126" i="2"/>
  <c r="P126" i="2"/>
  <c r="O126" i="2"/>
  <c r="N126" i="2"/>
  <c r="M126" i="2"/>
  <c r="L126" i="2"/>
  <c r="G126" i="2"/>
  <c r="F126" i="2"/>
  <c r="E126" i="2"/>
  <c r="D126" i="2"/>
  <c r="C126" i="2"/>
  <c r="BA121" i="2" s="1"/>
  <c r="BB121" i="2" s="1"/>
  <c r="AM125" i="2"/>
  <c r="AL125" i="2"/>
  <c r="AK125" i="2"/>
  <c r="AJ125" i="2"/>
  <c r="AI125" i="2"/>
  <c r="AH125" i="2"/>
  <c r="AB125" i="2"/>
  <c r="AA125" i="2"/>
  <c r="Z125" i="2"/>
  <c r="Y125" i="2"/>
  <c r="X125" i="2"/>
  <c r="W125" i="2"/>
  <c r="Q125" i="2"/>
  <c r="P125" i="2"/>
  <c r="O125" i="2"/>
  <c r="N125" i="2"/>
  <c r="M125" i="2"/>
  <c r="L125" i="2"/>
  <c r="G125" i="2"/>
  <c r="F125" i="2"/>
  <c r="E125" i="2"/>
  <c r="D125" i="2"/>
  <c r="C125" i="2"/>
  <c r="AN122" i="2"/>
  <c r="AO121" i="2" s="1"/>
  <c r="H122" i="2"/>
  <c r="I121" i="2" s="1"/>
  <c r="AN121" i="2"/>
  <c r="AD121" i="2"/>
  <c r="AC121" i="2"/>
  <c r="S121" i="2"/>
  <c r="R121" i="2"/>
  <c r="H121" i="2"/>
  <c r="AM120" i="2"/>
  <c r="AL120" i="2"/>
  <c r="AK120" i="2"/>
  <c r="AJ120" i="2"/>
  <c r="AI120" i="2"/>
  <c r="AH120" i="2"/>
  <c r="AB120" i="2"/>
  <c r="AA120" i="2"/>
  <c r="Z120" i="2"/>
  <c r="Y120" i="2"/>
  <c r="X120" i="2"/>
  <c r="W120" i="2"/>
  <c r="Q120" i="2"/>
  <c r="P120" i="2"/>
  <c r="O120" i="2"/>
  <c r="N120" i="2"/>
  <c r="M120" i="2"/>
  <c r="L120" i="2"/>
  <c r="G120" i="2"/>
  <c r="F120" i="2"/>
  <c r="E120" i="2"/>
  <c r="D120" i="2"/>
  <c r="C120" i="2"/>
  <c r="AM119" i="2"/>
  <c r="AL119" i="2"/>
  <c r="AK119" i="2"/>
  <c r="AJ119" i="2"/>
  <c r="AI119" i="2"/>
  <c r="AH119" i="2"/>
  <c r="AB119" i="2"/>
  <c r="AA119" i="2"/>
  <c r="Z119" i="2"/>
  <c r="Y119" i="2"/>
  <c r="X119" i="2"/>
  <c r="W119" i="2"/>
  <c r="Q119" i="2"/>
  <c r="P119" i="2"/>
  <c r="O119" i="2"/>
  <c r="N119" i="2"/>
  <c r="M119" i="2"/>
  <c r="L119" i="2"/>
  <c r="G119" i="2"/>
  <c r="F119" i="2"/>
  <c r="E119" i="2"/>
  <c r="D119" i="2"/>
  <c r="C119" i="2"/>
  <c r="AN116" i="2"/>
  <c r="AO115" i="2" s="1"/>
  <c r="H116" i="2"/>
  <c r="I115" i="2" s="1"/>
  <c r="AN115" i="2"/>
  <c r="AD115" i="2"/>
  <c r="AC115" i="2"/>
  <c r="S115" i="2"/>
  <c r="R115" i="2"/>
  <c r="H115" i="2"/>
  <c r="AM114" i="2"/>
  <c r="AL114" i="2"/>
  <c r="AK114" i="2"/>
  <c r="AJ114" i="2"/>
  <c r="AI114" i="2"/>
  <c r="AH114" i="2"/>
  <c r="AB114" i="2"/>
  <c r="AA114" i="2"/>
  <c r="Z114" i="2"/>
  <c r="Y114" i="2"/>
  <c r="X114" i="2"/>
  <c r="W114" i="2"/>
  <c r="Q114" i="2"/>
  <c r="P114" i="2"/>
  <c r="O114" i="2"/>
  <c r="N114" i="2"/>
  <c r="M114" i="2"/>
  <c r="L114" i="2"/>
  <c r="G114" i="2"/>
  <c r="F114" i="2"/>
  <c r="E114" i="2"/>
  <c r="D114" i="2"/>
  <c r="C114" i="2"/>
  <c r="BA109" i="2" s="1"/>
  <c r="BB109" i="2" s="1"/>
  <c r="AM113" i="2"/>
  <c r="AL113" i="2"/>
  <c r="AK113" i="2"/>
  <c r="AJ113" i="2"/>
  <c r="AI113" i="2"/>
  <c r="AH113" i="2"/>
  <c r="AB113" i="2"/>
  <c r="AA113" i="2"/>
  <c r="Z113" i="2"/>
  <c r="Y113" i="2"/>
  <c r="X113" i="2"/>
  <c r="W113" i="2"/>
  <c r="Q113" i="2"/>
  <c r="P113" i="2"/>
  <c r="O113" i="2"/>
  <c r="N113" i="2"/>
  <c r="M113" i="2"/>
  <c r="L113" i="2"/>
  <c r="G113" i="2"/>
  <c r="F113" i="2"/>
  <c r="E113" i="2"/>
  <c r="D113" i="2"/>
  <c r="C113" i="2"/>
  <c r="AN110" i="2"/>
  <c r="AO109" i="2" s="1"/>
  <c r="H110" i="2"/>
  <c r="I109" i="2" s="1"/>
  <c r="AN109" i="2"/>
  <c r="AD109" i="2"/>
  <c r="AC109" i="2"/>
  <c r="S109" i="2"/>
  <c r="R109" i="2"/>
  <c r="H109" i="2"/>
  <c r="AM108" i="2"/>
  <c r="AL108" i="2"/>
  <c r="AK108" i="2"/>
  <c r="AJ108" i="2"/>
  <c r="AI108" i="2"/>
  <c r="AH108" i="2"/>
  <c r="AB108" i="2"/>
  <c r="AA108" i="2"/>
  <c r="Z108" i="2"/>
  <c r="Y108" i="2"/>
  <c r="X108" i="2"/>
  <c r="W108" i="2"/>
  <c r="Q108" i="2"/>
  <c r="P108" i="2"/>
  <c r="O108" i="2"/>
  <c r="N108" i="2"/>
  <c r="M108" i="2"/>
  <c r="L108" i="2"/>
  <c r="G108" i="2"/>
  <c r="F108" i="2"/>
  <c r="E108" i="2"/>
  <c r="D108" i="2"/>
  <c r="C108" i="2"/>
  <c r="BA103" i="2" s="1"/>
  <c r="BB103" i="2" s="1"/>
  <c r="AM107" i="2"/>
  <c r="AL107" i="2"/>
  <c r="AK107" i="2"/>
  <c r="AJ107" i="2"/>
  <c r="AI107" i="2"/>
  <c r="AH107" i="2"/>
  <c r="AB107" i="2"/>
  <c r="AA107" i="2"/>
  <c r="Z107" i="2"/>
  <c r="Y107" i="2"/>
  <c r="X107" i="2"/>
  <c r="W107" i="2"/>
  <c r="Q107" i="2"/>
  <c r="P107" i="2"/>
  <c r="O107" i="2"/>
  <c r="N107" i="2"/>
  <c r="M107" i="2"/>
  <c r="L107" i="2"/>
  <c r="G107" i="2"/>
  <c r="F107" i="2"/>
  <c r="E107" i="2"/>
  <c r="D107" i="2"/>
  <c r="C107" i="2"/>
  <c r="AN104" i="2"/>
  <c r="AO103" i="2" s="1"/>
  <c r="H104" i="2"/>
  <c r="I103" i="2" s="1"/>
  <c r="AN103" i="2"/>
  <c r="AD103" i="2"/>
  <c r="AC103" i="2"/>
  <c r="S103" i="2"/>
  <c r="R103" i="2"/>
  <c r="H103" i="2"/>
  <c r="AM102" i="2"/>
  <c r="AL102" i="2"/>
  <c r="AK102" i="2"/>
  <c r="AJ102" i="2"/>
  <c r="AI102" i="2"/>
  <c r="AH102" i="2"/>
  <c r="AB102" i="2"/>
  <c r="AA102" i="2"/>
  <c r="Z102" i="2"/>
  <c r="Y102" i="2"/>
  <c r="X102" i="2"/>
  <c r="W102" i="2"/>
  <c r="Q102" i="2"/>
  <c r="P102" i="2"/>
  <c r="O102" i="2"/>
  <c r="N102" i="2"/>
  <c r="M102" i="2"/>
  <c r="L102" i="2"/>
  <c r="G102" i="2"/>
  <c r="F102" i="2"/>
  <c r="E102" i="2"/>
  <c r="D102" i="2"/>
  <c r="C102" i="2"/>
  <c r="BA97" i="2" s="1"/>
  <c r="BB97" i="2" s="1"/>
  <c r="AM101" i="2"/>
  <c r="AL101" i="2"/>
  <c r="AK101" i="2"/>
  <c r="AJ101" i="2"/>
  <c r="AI101" i="2"/>
  <c r="AH101" i="2"/>
  <c r="AB101" i="2"/>
  <c r="AA101" i="2"/>
  <c r="Z101" i="2"/>
  <c r="Y101" i="2"/>
  <c r="X101" i="2"/>
  <c r="W101" i="2"/>
  <c r="Q101" i="2"/>
  <c r="P101" i="2"/>
  <c r="O101" i="2"/>
  <c r="N101" i="2"/>
  <c r="M101" i="2"/>
  <c r="L101" i="2"/>
  <c r="G101" i="2"/>
  <c r="F101" i="2"/>
  <c r="E101" i="2"/>
  <c r="D101" i="2"/>
  <c r="C101" i="2"/>
  <c r="AN98" i="2"/>
  <c r="AO97" i="2" s="1"/>
  <c r="H98" i="2"/>
  <c r="I97" i="2" s="1"/>
  <c r="AN97" i="2"/>
  <c r="AD97" i="2"/>
  <c r="AC97" i="2"/>
  <c r="S97" i="2"/>
  <c r="R97" i="2"/>
  <c r="H97" i="2"/>
  <c r="AM96" i="2"/>
  <c r="AL96" i="2"/>
  <c r="AK96" i="2"/>
  <c r="AJ96" i="2"/>
  <c r="AI96" i="2"/>
  <c r="AH96" i="2"/>
  <c r="AB96" i="2"/>
  <c r="AA96" i="2"/>
  <c r="Z96" i="2"/>
  <c r="Y96" i="2"/>
  <c r="X96" i="2"/>
  <c r="W96" i="2"/>
  <c r="Q96" i="2"/>
  <c r="P96" i="2"/>
  <c r="O96" i="2"/>
  <c r="N96" i="2"/>
  <c r="M96" i="2"/>
  <c r="L96" i="2"/>
  <c r="G96" i="2"/>
  <c r="F96" i="2"/>
  <c r="E96" i="2"/>
  <c r="D96" i="2"/>
  <c r="C96" i="2"/>
  <c r="BA91" i="2" s="1"/>
  <c r="BB91" i="2" s="1"/>
  <c r="AM95" i="2"/>
  <c r="AL95" i="2"/>
  <c r="AK95" i="2"/>
  <c r="AJ95" i="2"/>
  <c r="AI95" i="2"/>
  <c r="AH95" i="2"/>
  <c r="AB95" i="2"/>
  <c r="AA95" i="2"/>
  <c r="Z95" i="2"/>
  <c r="Y95" i="2"/>
  <c r="X95" i="2"/>
  <c r="W95" i="2"/>
  <c r="Q95" i="2"/>
  <c r="P95" i="2"/>
  <c r="O95" i="2"/>
  <c r="N95" i="2"/>
  <c r="M95" i="2"/>
  <c r="L95" i="2"/>
  <c r="G95" i="2"/>
  <c r="F95" i="2"/>
  <c r="E95" i="2"/>
  <c r="D95" i="2"/>
  <c r="C95" i="2"/>
  <c r="AN92" i="2"/>
  <c r="AO91" i="2" s="1"/>
  <c r="H92" i="2"/>
  <c r="I91" i="2" s="1"/>
  <c r="AN91" i="2"/>
  <c r="AD91" i="2"/>
  <c r="AC91" i="2"/>
  <c r="S91" i="2"/>
  <c r="R91" i="2"/>
  <c r="H91" i="2"/>
  <c r="AM90" i="2"/>
  <c r="AL90" i="2"/>
  <c r="AK90" i="2"/>
  <c r="AJ90" i="2"/>
  <c r="AI90" i="2"/>
  <c r="AH90" i="2"/>
  <c r="AB90" i="2"/>
  <c r="AA90" i="2"/>
  <c r="Z90" i="2"/>
  <c r="Y90" i="2"/>
  <c r="X90" i="2"/>
  <c r="W90" i="2"/>
  <c r="Q90" i="2"/>
  <c r="P90" i="2"/>
  <c r="O90" i="2"/>
  <c r="N90" i="2"/>
  <c r="M90" i="2"/>
  <c r="L90" i="2"/>
  <c r="G90" i="2"/>
  <c r="F90" i="2"/>
  <c r="E90" i="2"/>
  <c r="D90" i="2"/>
  <c r="C90" i="2"/>
  <c r="BK85" i="2" s="1"/>
  <c r="BL85" i="2" s="1"/>
  <c r="AM89" i="2"/>
  <c r="AL89" i="2"/>
  <c r="AK89" i="2"/>
  <c r="AJ89" i="2"/>
  <c r="AI89" i="2"/>
  <c r="AH89" i="2"/>
  <c r="AB89" i="2"/>
  <c r="AA89" i="2"/>
  <c r="Z89" i="2"/>
  <c r="Y89" i="2"/>
  <c r="X89" i="2"/>
  <c r="W89" i="2"/>
  <c r="Q89" i="2"/>
  <c r="P89" i="2"/>
  <c r="O89" i="2"/>
  <c r="N89" i="2"/>
  <c r="M89" i="2"/>
  <c r="L89" i="2"/>
  <c r="G89" i="2"/>
  <c r="F89" i="2"/>
  <c r="E89" i="2"/>
  <c r="D89" i="2"/>
  <c r="C89" i="2"/>
  <c r="AN86" i="2"/>
  <c r="AO85" i="2" s="1"/>
  <c r="H86" i="2"/>
  <c r="I85" i="2" s="1"/>
  <c r="AN85" i="2"/>
  <c r="AD85" i="2"/>
  <c r="AC85" i="2"/>
  <c r="S85" i="2"/>
  <c r="R85" i="2"/>
  <c r="H85" i="2"/>
  <c r="AM84" i="2"/>
  <c r="AL84" i="2"/>
  <c r="AK84" i="2"/>
  <c r="AJ84" i="2"/>
  <c r="AI84" i="2"/>
  <c r="AH84" i="2"/>
  <c r="AB84" i="2"/>
  <c r="AA84" i="2"/>
  <c r="Z84" i="2"/>
  <c r="Y84" i="2"/>
  <c r="X84" i="2"/>
  <c r="W84" i="2"/>
  <c r="Q84" i="2"/>
  <c r="P84" i="2"/>
  <c r="O84" i="2"/>
  <c r="N84" i="2"/>
  <c r="M84" i="2"/>
  <c r="L84" i="2"/>
  <c r="G84" i="2"/>
  <c r="F84" i="2"/>
  <c r="E84" i="2"/>
  <c r="D84" i="2"/>
  <c r="C84" i="2"/>
  <c r="BA79" i="2" s="1"/>
  <c r="BB79" i="2" s="1"/>
  <c r="AM83" i="2"/>
  <c r="AL83" i="2"/>
  <c r="AK83" i="2"/>
  <c r="AJ83" i="2"/>
  <c r="AI83" i="2"/>
  <c r="AH83" i="2"/>
  <c r="AB83" i="2"/>
  <c r="AA83" i="2"/>
  <c r="Z83" i="2"/>
  <c r="Y83" i="2"/>
  <c r="X83" i="2"/>
  <c r="W83" i="2"/>
  <c r="Q83" i="2"/>
  <c r="P83" i="2"/>
  <c r="O83" i="2"/>
  <c r="N83" i="2"/>
  <c r="M83" i="2"/>
  <c r="L83" i="2"/>
  <c r="G83" i="2"/>
  <c r="F83" i="2"/>
  <c r="E83" i="2"/>
  <c r="D83" i="2"/>
  <c r="C83" i="2"/>
  <c r="AN80" i="2"/>
  <c r="AO79" i="2" s="1"/>
  <c r="H80" i="2"/>
  <c r="I79" i="2" s="1"/>
  <c r="AN79" i="2"/>
  <c r="AD79" i="2"/>
  <c r="AC79" i="2"/>
  <c r="S79" i="2"/>
  <c r="R79" i="2"/>
  <c r="H79" i="2"/>
  <c r="AM78" i="2"/>
  <c r="AL78" i="2"/>
  <c r="AK78" i="2"/>
  <c r="AJ78" i="2"/>
  <c r="AI78" i="2"/>
  <c r="AH78" i="2"/>
  <c r="AB78" i="2"/>
  <c r="AA78" i="2"/>
  <c r="Z78" i="2"/>
  <c r="Y78" i="2"/>
  <c r="X78" i="2"/>
  <c r="W78" i="2"/>
  <c r="Q78" i="2"/>
  <c r="P78" i="2"/>
  <c r="O78" i="2"/>
  <c r="N78" i="2"/>
  <c r="M78" i="2"/>
  <c r="L78" i="2"/>
  <c r="G78" i="2"/>
  <c r="F78" i="2"/>
  <c r="E78" i="2"/>
  <c r="D78" i="2"/>
  <c r="C78" i="2"/>
  <c r="BA73" i="2" s="1"/>
  <c r="BB73" i="2" s="1"/>
  <c r="AM77" i="2"/>
  <c r="AL77" i="2"/>
  <c r="AK77" i="2"/>
  <c r="AJ77" i="2"/>
  <c r="AI77" i="2"/>
  <c r="AH77" i="2"/>
  <c r="AB77" i="2"/>
  <c r="AA77" i="2"/>
  <c r="Z77" i="2"/>
  <c r="Y77" i="2"/>
  <c r="X77" i="2"/>
  <c r="W77" i="2"/>
  <c r="Q77" i="2"/>
  <c r="P77" i="2"/>
  <c r="O77" i="2"/>
  <c r="N77" i="2"/>
  <c r="M77" i="2"/>
  <c r="L77" i="2"/>
  <c r="G77" i="2"/>
  <c r="F77" i="2"/>
  <c r="E77" i="2"/>
  <c r="D77" i="2"/>
  <c r="C77" i="2"/>
  <c r="AN74" i="2"/>
  <c r="AO73" i="2" s="1"/>
  <c r="H74" i="2"/>
  <c r="I73" i="2" s="1"/>
  <c r="AN73" i="2"/>
  <c r="AD73" i="2"/>
  <c r="AC73" i="2"/>
  <c r="S73" i="2"/>
  <c r="R73" i="2"/>
  <c r="H73" i="2"/>
  <c r="AM72" i="2"/>
  <c r="AL72" i="2"/>
  <c r="AK72" i="2"/>
  <c r="AJ72" i="2"/>
  <c r="AI72" i="2"/>
  <c r="AH72" i="2"/>
  <c r="AB72" i="2"/>
  <c r="AA72" i="2"/>
  <c r="Z72" i="2"/>
  <c r="Y72" i="2"/>
  <c r="X72" i="2"/>
  <c r="W72" i="2"/>
  <c r="Q72" i="2"/>
  <c r="P72" i="2"/>
  <c r="O72" i="2"/>
  <c r="N72" i="2"/>
  <c r="M72" i="2"/>
  <c r="L72" i="2"/>
  <c r="G72" i="2"/>
  <c r="F72" i="2"/>
  <c r="E72" i="2"/>
  <c r="D72" i="2"/>
  <c r="C72" i="2"/>
  <c r="BA67" i="2" s="1"/>
  <c r="BB67" i="2" s="1"/>
  <c r="AM71" i="2"/>
  <c r="AL71" i="2"/>
  <c r="AK71" i="2"/>
  <c r="AJ71" i="2"/>
  <c r="AI71" i="2"/>
  <c r="AH71" i="2"/>
  <c r="AB71" i="2"/>
  <c r="AA71" i="2"/>
  <c r="Z71" i="2"/>
  <c r="Y71" i="2"/>
  <c r="X71" i="2"/>
  <c r="W71" i="2"/>
  <c r="Q71" i="2"/>
  <c r="P71" i="2"/>
  <c r="O71" i="2"/>
  <c r="N71" i="2"/>
  <c r="M71" i="2"/>
  <c r="L71" i="2"/>
  <c r="G71" i="2"/>
  <c r="F71" i="2"/>
  <c r="E71" i="2"/>
  <c r="D71" i="2"/>
  <c r="C71" i="2"/>
  <c r="AN68" i="2"/>
  <c r="AO67" i="2" s="1"/>
  <c r="H68" i="2"/>
  <c r="I67" i="2" s="1"/>
  <c r="AN67" i="2"/>
  <c r="AD67" i="2"/>
  <c r="AC67" i="2"/>
  <c r="S67" i="2"/>
  <c r="R67" i="2"/>
  <c r="H67" i="2"/>
  <c r="AM66" i="2"/>
  <c r="AL66" i="2"/>
  <c r="AK66" i="2"/>
  <c r="AJ66" i="2"/>
  <c r="AI66" i="2"/>
  <c r="AH66" i="2"/>
  <c r="AB66" i="2"/>
  <c r="AA66" i="2"/>
  <c r="Z66" i="2"/>
  <c r="Y66" i="2"/>
  <c r="X66" i="2"/>
  <c r="W66" i="2"/>
  <c r="Q66" i="2"/>
  <c r="P66" i="2"/>
  <c r="O66" i="2"/>
  <c r="N66" i="2"/>
  <c r="M66" i="2"/>
  <c r="L66" i="2"/>
  <c r="G66" i="2"/>
  <c r="F66" i="2"/>
  <c r="E66" i="2"/>
  <c r="D66" i="2"/>
  <c r="C66" i="2"/>
  <c r="BK61" i="2" s="1"/>
  <c r="BL61" i="2" s="1"/>
  <c r="AM65" i="2"/>
  <c r="AL65" i="2"/>
  <c r="AK65" i="2"/>
  <c r="AJ65" i="2"/>
  <c r="AI65" i="2"/>
  <c r="AH65" i="2"/>
  <c r="AB65" i="2"/>
  <c r="AA65" i="2"/>
  <c r="Z65" i="2"/>
  <c r="Y65" i="2"/>
  <c r="X65" i="2"/>
  <c r="W65" i="2"/>
  <c r="Q65" i="2"/>
  <c r="P65" i="2"/>
  <c r="O65" i="2"/>
  <c r="N65" i="2"/>
  <c r="M65" i="2"/>
  <c r="L65" i="2"/>
  <c r="G65" i="2"/>
  <c r="F65" i="2"/>
  <c r="E65" i="2"/>
  <c r="D65" i="2"/>
  <c r="C65" i="2"/>
  <c r="AN62" i="2"/>
  <c r="AO61" i="2" s="1"/>
  <c r="H62" i="2"/>
  <c r="I61" i="2" s="1"/>
  <c r="AN61" i="2"/>
  <c r="AD61" i="2"/>
  <c r="AC61" i="2"/>
  <c r="S61" i="2"/>
  <c r="R61" i="2"/>
  <c r="H61" i="2"/>
  <c r="AM60" i="2"/>
  <c r="AL60" i="2"/>
  <c r="AK60" i="2"/>
  <c r="AJ60" i="2"/>
  <c r="AI60" i="2"/>
  <c r="AH60" i="2"/>
  <c r="AB60" i="2"/>
  <c r="AA60" i="2"/>
  <c r="Z60" i="2"/>
  <c r="Y60" i="2"/>
  <c r="X60" i="2"/>
  <c r="W60" i="2"/>
  <c r="Q60" i="2"/>
  <c r="P60" i="2"/>
  <c r="O60" i="2"/>
  <c r="N60" i="2"/>
  <c r="M60" i="2"/>
  <c r="L60" i="2"/>
  <c r="G60" i="2"/>
  <c r="F60" i="2"/>
  <c r="E60" i="2"/>
  <c r="D60" i="2"/>
  <c r="C60" i="2"/>
  <c r="AM59" i="2"/>
  <c r="AL59" i="2"/>
  <c r="AK59" i="2"/>
  <c r="AJ59" i="2"/>
  <c r="AI59" i="2"/>
  <c r="AH59" i="2"/>
  <c r="AB59" i="2"/>
  <c r="AA59" i="2"/>
  <c r="Z59" i="2"/>
  <c r="Y59" i="2"/>
  <c r="X59" i="2"/>
  <c r="W59" i="2"/>
  <c r="Q59" i="2"/>
  <c r="P59" i="2"/>
  <c r="O59" i="2"/>
  <c r="N59" i="2"/>
  <c r="M59" i="2"/>
  <c r="L59" i="2"/>
  <c r="G59" i="2"/>
  <c r="F59" i="2"/>
  <c r="E59" i="2"/>
  <c r="D59" i="2"/>
  <c r="C59" i="2"/>
  <c r="AN56" i="2"/>
  <c r="AO55" i="2" s="1"/>
  <c r="H56" i="2"/>
  <c r="I55" i="2" s="1"/>
  <c r="AN55" i="2"/>
  <c r="AD55" i="2"/>
  <c r="AC55" i="2"/>
  <c r="S55" i="2"/>
  <c r="R55" i="2"/>
  <c r="H55" i="2"/>
  <c r="AM54" i="2"/>
  <c r="AL54" i="2"/>
  <c r="AK54" i="2"/>
  <c r="AJ54" i="2"/>
  <c r="AI54" i="2"/>
  <c r="AH54" i="2"/>
  <c r="AB54" i="2"/>
  <c r="AA54" i="2"/>
  <c r="Z54" i="2"/>
  <c r="Y54" i="2"/>
  <c r="X54" i="2"/>
  <c r="W54" i="2"/>
  <c r="Q54" i="2"/>
  <c r="P54" i="2"/>
  <c r="O54" i="2"/>
  <c r="N54" i="2"/>
  <c r="M54" i="2"/>
  <c r="L54" i="2"/>
  <c r="G54" i="2"/>
  <c r="F54" i="2"/>
  <c r="E54" i="2"/>
  <c r="D54" i="2"/>
  <c r="C54" i="2"/>
  <c r="BA49" i="2" s="1"/>
  <c r="BB49" i="2" s="1"/>
  <c r="AM53" i="2"/>
  <c r="AL53" i="2"/>
  <c r="AK53" i="2"/>
  <c r="AJ53" i="2"/>
  <c r="AI53" i="2"/>
  <c r="AH53" i="2"/>
  <c r="AB53" i="2"/>
  <c r="AA53" i="2"/>
  <c r="Z53" i="2"/>
  <c r="Y53" i="2"/>
  <c r="X53" i="2"/>
  <c r="W53" i="2"/>
  <c r="Q53" i="2"/>
  <c r="P53" i="2"/>
  <c r="O53" i="2"/>
  <c r="N53" i="2"/>
  <c r="M53" i="2"/>
  <c r="L53" i="2"/>
  <c r="G53" i="2"/>
  <c r="F53" i="2"/>
  <c r="E53" i="2"/>
  <c r="D53" i="2"/>
  <c r="C53" i="2"/>
  <c r="AN50" i="2"/>
  <c r="AO49" i="2" s="1"/>
  <c r="H50" i="2"/>
  <c r="I49" i="2" s="1"/>
  <c r="AN49" i="2"/>
  <c r="AD49" i="2"/>
  <c r="AC49" i="2"/>
  <c r="S49" i="2"/>
  <c r="R49" i="2"/>
  <c r="H49" i="2"/>
  <c r="AM48" i="2"/>
  <c r="AL48" i="2"/>
  <c r="AK48" i="2"/>
  <c r="AJ48" i="2"/>
  <c r="AI48" i="2"/>
  <c r="AH48" i="2"/>
  <c r="AB48" i="2"/>
  <c r="AA48" i="2"/>
  <c r="Z48" i="2"/>
  <c r="Y48" i="2"/>
  <c r="X48" i="2"/>
  <c r="W48" i="2"/>
  <c r="Q48" i="2"/>
  <c r="P48" i="2"/>
  <c r="O48" i="2"/>
  <c r="N48" i="2"/>
  <c r="M48" i="2"/>
  <c r="L48" i="2"/>
  <c r="G48" i="2"/>
  <c r="F48" i="2"/>
  <c r="E48" i="2"/>
  <c r="D48" i="2"/>
  <c r="C48" i="2"/>
  <c r="BK43" i="2" s="1"/>
  <c r="BL43" i="2" s="1"/>
  <c r="AM47" i="2"/>
  <c r="AL47" i="2"/>
  <c r="AK47" i="2"/>
  <c r="AJ47" i="2"/>
  <c r="AI47" i="2"/>
  <c r="AH47" i="2"/>
  <c r="AB47" i="2"/>
  <c r="AA47" i="2"/>
  <c r="Z47" i="2"/>
  <c r="Y47" i="2"/>
  <c r="X47" i="2"/>
  <c r="W47" i="2"/>
  <c r="Q47" i="2"/>
  <c r="P47" i="2"/>
  <c r="O47" i="2"/>
  <c r="N47" i="2"/>
  <c r="M47" i="2"/>
  <c r="L47" i="2"/>
  <c r="G47" i="2"/>
  <c r="F47" i="2"/>
  <c r="E47" i="2"/>
  <c r="D47" i="2"/>
  <c r="C47" i="2"/>
  <c r="AN44" i="2"/>
  <c r="AO43" i="2" s="1"/>
  <c r="H44" i="2"/>
  <c r="I43" i="2" s="1"/>
  <c r="AN43" i="2"/>
  <c r="AD43" i="2"/>
  <c r="AC43" i="2"/>
  <c r="S43" i="2"/>
  <c r="R43" i="2"/>
  <c r="H43" i="2"/>
  <c r="AM42" i="2"/>
  <c r="AL42" i="2"/>
  <c r="AK42" i="2"/>
  <c r="AJ42" i="2"/>
  <c r="AI42" i="2"/>
  <c r="AH42" i="2"/>
  <c r="AB42" i="2"/>
  <c r="AA42" i="2"/>
  <c r="Z42" i="2"/>
  <c r="Y42" i="2"/>
  <c r="X42" i="2"/>
  <c r="W42" i="2"/>
  <c r="Q42" i="2"/>
  <c r="P42" i="2"/>
  <c r="O42" i="2"/>
  <c r="N42" i="2"/>
  <c r="M42" i="2"/>
  <c r="L42" i="2"/>
  <c r="G42" i="2"/>
  <c r="F42" i="2"/>
  <c r="E42" i="2"/>
  <c r="D42" i="2"/>
  <c r="C42" i="2"/>
  <c r="BA37" i="2" s="1"/>
  <c r="BB37" i="2" s="1"/>
  <c r="AM41" i="2"/>
  <c r="AL41" i="2"/>
  <c r="AK41" i="2"/>
  <c r="AJ41" i="2"/>
  <c r="AI41" i="2"/>
  <c r="AH41" i="2"/>
  <c r="AB41" i="2"/>
  <c r="AA41" i="2"/>
  <c r="Z41" i="2"/>
  <c r="Y41" i="2"/>
  <c r="X41" i="2"/>
  <c r="W41" i="2"/>
  <c r="Q41" i="2"/>
  <c r="P41" i="2"/>
  <c r="O41" i="2"/>
  <c r="N41" i="2"/>
  <c r="M41" i="2"/>
  <c r="L41" i="2"/>
  <c r="G41" i="2"/>
  <c r="F41" i="2"/>
  <c r="E41" i="2"/>
  <c r="D41" i="2"/>
  <c r="C41" i="2"/>
  <c r="AN38" i="2"/>
  <c r="AO37" i="2" s="1"/>
  <c r="H38" i="2"/>
  <c r="I37" i="2" s="1"/>
  <c r="AN37" i="2"/>
  <c r="AD37" i="2"/>
  <c r="AC37" i="2"/>
  <c r="S37" i="2"/>
  <c r="R37" i="2"/>
  <c r="H37" i="2"/>
  <c r="AM36" i="2"/>
  <c r="AL36" i="2"/>
  <c r="AK36" i="2"/>
  <c r="AJ36" i="2"/>
  <c r="AI36" i="2"/>
  <c r="AH36" i="2"/>
  <c r="AB36" i="2"/>
  <c r="AA36" i="2"/>
  <c r="Z36" i="2"/>
  <c r="Y36" i="2"/>
  <c r="X36" i="2"/>
  <c r="W36" i="2"/>
  <c r="Q36" i="2"/>
  <c r="P36" i="2"/>
  <c r="O36" i="2"/>
  <c r="N36" i="2"/>
  <c r="M36" i="2"/>
  <c r="L36" i="2"/>
  <c r="G36" i="2"/>
  <c r="F36" i="2"/>
  <c r="E36" i="2"/>
  <c r="D36" i="2"/>
  <c r="C36" i="2"/>
  <c r="AM35" i="2"/>
  <c r="AL35" i="2"/>
  <c r="AK35" i="2"/>
  <c r="AJ35" i="2"/>
  <c r="AI35" i="2"/>
  <c r="AH35" i="2"/>
  <c r="AB35" i="2"/>
  <c r="AA35" i="2"/>
  <c r="Z35" i="2"/>
  <c r="Y35" i="2"/>
  <c r="X35" i="2"/>
  <c r="W35" i="2"/>
  <c r="Q35" i="2"/>
  <c r="P35" i="2"/>
  <c r="O35" i="2"/>
  <c r="N35" i="2"/>
  <c r="M35" i="2"/>
  <c r="L35" i="2"/>
  <c r="G35" i="2"/>
  <c r="F35" i="2"/>
  <c r="E35" i="2"/>
  <c r="D35" i="2"/>
  <c r="C35" i="2"/>
  <c r="AN32" i="2"/>
  <c r="AO31" i="2" s="1"/>
  <c r="H32" i="2"/>
  <c r="I31" i="2" s="1"/>
  <c r="AN31" i="2"/>
  <c r="AD31" i="2"/>
  <c r="AC31" i="2"/>
  <c r="S31" i="2"/>
  <c r="R31" i="2"/>
  <c r="H31" i="2"/>
  <c r="AM30" i="2"/>
  <c r="AL30" i="2"/>
  <c r="AK30" i="2"/>
  <c r="AJ30" i="2"/>
  <c r="AI30" i="2"/>
  <c r="AH30" i="2"/>
  <c r="AB30" i="2"/>
  <c r="AA30" i="2"/>
  <c r="Z30" i="2"/>
  <c r="Y30" i="2"/>
  <c r="X30" i="2"/>
  <c r="W30" i="2"/>
  <c r="Q30" i="2"/>
  <c r="P30" i="2"/>
  <c r="O30" i="2"/>
  <c r="N30" i="2"/>
  <c r="M30" i="2"/>
  <c r="L30" i="2"/>
  <c r="G30" i="2"/>
  <c r="F30" i="2"/>
  <c r="E30" i="2"/>
  <c r="D30" i="2"/>
  <c r="C30" i="2"/>
  <c r="AM29" i="2"/>
  <c r="AL29" i="2"/>
  <c r="AK29" i="2"/>
  <c r="AJ29" i="2"/>
  <c r="AI29" i="2"/>
  <c r="AH29" i="2"/>
  <c r="AB29" i="2"/>
  <c r="AA29" i="2"/>
  <c r="Z29" i="2"/>
  <c r="Y29" i="2"/>
  <c r="X29" i="2"/>
  <c r="W29" i="2"/>
  <c r="Q29" i="2"/>
  <c r="P29" i="2"/>
  <c r="O29" i="2"/>
  <c r="N29" i="2"/>
  <c r="M29" i="2"/>
  <c r="L29" i="2"/>
  <c r="G29" i="2"/>
  <c r="F29" i="2"/>
  <c r="E29" i="2"/>
  <c r="D29" i="2"/>
  <c r="C29" i="2"/>
  <c r="AN26" i="2"/>
  <c r="AO25" i="2" s="1"/>
  <c r="H26" i="2"/>
  <c r="I25" i="2" s="1"/>
  <c r="AN25" i="2"/>
  <c r="AD25" i="2"/>
  <c r="AC25" i="2"/>
  <c r="S25" i="2"/>
  <c r="R25" i="2"/>
  <c r="H25" i="2"/>
  <c r="AM24" i="2"/>
  <c r="AL24" i="2"/>
  <c r="AK24" i="2"/>
  <c r="AJ24" i="2"/>
  <c r="AI24" i="2"/>
  <c r="AH24" i="2"/>
  <c r="AB24" i="2"/>
  <c r="AA24" i="2"/>
  <c r="Z24" i="2"/>
  <c r="Y24" i="2"/>
  <c r="X24" i="2"/>
  <c r="W24" i="2"/>
  <c r="Q24" i="2"/>
  <c r="P24" i="2"/>
  <c r="O24" i="2"/>
  <c r="N24" i="2"/>
  <c r="M24" i="2"/>
  <c r="L24" i="2"/>
  <c r="G24" i="2"/>
  <c r="F24" i="2"/>
  <c r="E24" i="2"/>
  <c r="D24" i="2"/>
  <c r="C24" i="2"/>
  <c r="AM23" i="2"/>
  <c r="AL23" i="2"/>
  <c r="AK23" i="2"/>
  <c r="AJ23" i="2"/>
  <c r="AI23" i="2"/>
  <c r="AH23" i="2"/>
  <c r="AB23" i="2"/>
  <c r="AA23" i="2"/>
  <c r="Z23" i="2"/>
  <c r="Y23" i="2"/>
  <c r="X23" i="2"/>
  <c r="W23" i="2"/>
  <c r="Q23" i="2"/>
  <c r="P23" i="2"/>
  <c r="O23" i="2"/>
  <c r="N23" i="2"/>
  <c r="M23" i="2"/>
  <c r="L23" i="2"/>
  <c r="G23" i="2"/>
  <c r="F23" i="2"/>
  <c r="E23" i="2"/>
  <c r="D23" i="2"/>
  <c r="C23" i="2"/>
  <c r="AN20" i="2"/>
  <c r="AO19" i="2" s="1"/>
  <c r="H20" i="2"/>
  <c r="I19" i="2" s="1"/>
  <c r="AN19" i="2"/>
  <c r="AD19" i="2"/>
  <c r="AC19" i="2"/>
  <c r="S19" i="2"/>
  <c r="R19" i="2"/>
  <c r="H19" i="2"/>
  <c r="AM18" i="2"/>
  <c r="AL18" i="2"/>
  <c r="AK18" i="2"/>
  <c r="AJ18" i="2"/>
  <c r="AI18" i="2"/>
  <c r="AH18" i="2"/>
  <c r="AB18" i="2"/>
  <c r="AA18" i="2"/>
  <c r="Z18" i="2"/>
  <c r="Y18" i="2"/>
  <c r="X18" i="2"/>
  <c r="W18" i="2"/>
  <c r="Q18" i="2"/>
  <c r="P18" i="2"/>
  <c r="O18" i="2"/>
  <c r="N18" i="2"/>
  <c r="M18" i="2"/>
  <c r="L18" i="2"/>
  <c r="G18" i="2"/>
  <c r="F18" i="2"/>
  <c r="E18" i="2"/>
  <c r="D18" i="2"/>
  <c r="C18" i="2"/>
  <c r="AM17" i="2"/>
  <c r="AL17" i="2"/>
  <c r="AK17" i="2"/>
  <c r="AJ17" i="2"/>
  <c r="AI17" i="2"/>
  <c r="AH17" i="2"/>
  <c r="AB17" i="2"/>
  <c r="AA17" i="2"/>
  <c r="Z17" i="2"/>
  <c r="Y17" i="2"/>
  <c r="X17" i="2"/>
  <c r="W17" i="2"/>
  <c r="Q17" i="2"/>
  <c r="P17" i="2"/>
  <c r="O17" i="2"/>
  <c r="N17" i="2"/>
  <c r="M17" i="2"/>
  <c r="L17" i="2"/>
  <c r="G17" i="2"/>
  <c r="F17" i="2"/>
  <c r="E17" i="2"/>
  <c r="D17" i="2"/>
  <c r="C17" i="2"/>
  <c r="AN14" i="2"/>
  <c r="AO13" i="2" s="1"/>
  <c r="H14" i="2"/>
  <c r="I13" i="2" s="1"/>
  <c r="AN13" i="2"/>
  <c r="AD13" i="2"/>
  <c r="AC13" i="2"/>
  <c r="S13" i="2"/>
  <c r="R13" i="2"/>
  <c r="H13" i="2"/>
  <c r="AN7" i="2"/>
  <c r="C12" i="2"/>
  <c r="C11" i="2"/>
  <c r="H8" i="2"/>
  <c r="I7" i="2" s="1"/>
  <c r="G12" i="2"/>
  <c r="G11" i="2"/>
  <c r="BK73" i="2" l="1"/>
  <c r="BL73" i="2" s="1"/>
  <c r="BK103" i="2"/>
  <c r="BL103" i="2" s="1"/>
  <c r="BK211" i="2"/>
  <c r="BL211" i="2" s="1"/>
  <c r="BK187" i="2"/>
  <c r="BL187" i="2" s="1"/>
  <c r="BA199" i="2"/>
  <c r="BB199" i="2" s="1"/>
  <c r="BA265" i="2"/>
  <c r="BB265" i="2" s="1"/>
  <c r="BK241" i="2"/>
  <c r="BL241" i="2" s="1"/>
  <c r="BA223" i="2"/>
  <c r="BB223" i="2" s="1"/>
  <c r="BA157" i="2"/>
  <c r="BB157" i="2" s="1"/>
  <c r="J151" i="2"/>
  <c r="K151" i="2" s="1"/>
  <c r="AP151" i="2"/>
  <c r="AP163" i="2"/>
  <c r="BA247" i="2"/>
  <c r="BB247" i="2" s="1"/>
  <c r="BA259" i="2"/>
  <c r="BB259" i="2" s="1"/>
  <c r="BA271" i="2"/>
  <c r="BB271" i="2" s="1"/>
  <c r="BK145" i="2"/>
  <c r="BL145" i="2" s="1"/>
  <c r="BK121" i="2"/>
  <c r="BL121" i="2" s="1"/>
  <c r="BK283" i="2"/>
  <c r="BL283" i="2" s="1"/>
  <c r="BK235" i="2"/>
  <c r="BL235" i="2" s="1"/>
  <c r="BK247" i="2"/>
  <c r="BL247" i="2" s="1"/>
  <c r="BK37" i="2"/>
  <c r="BL37" i="2" s="1"/>
  <c r="BA85" i="2"/>
  <c r="BB85" i="2" s="1"/>
  <c r="BA61" i="2"/>
  <c r="BB61" i="2" s="1"/>
  <c r="BK19" i="2"/>
  <c r="BL19" i="2" s="1"/>
  <c r="BA19" i="2"/>
  <c r="BB19" i="2" s="1"/>
  <c r="BA31" i="2"/>
  <c r="BB31" i="2" s="1"/>
  <c r="BK31" i="2"/>
  <c r="BL31" i="2" s="1"/>
  <c r="BA43" i="2"/>
  <c r="BB43" i="2" s="1"/>
  <c r="BA55" i="2"/>
  <c r="BB55" i="2" s="1"/>
  <c r="BK67" i="2"/>
  <c r="BL67" i="2" s="1"/>
  <c r="BK79" i="2"/>
  <c r="BL79" i="2" s="1"/>
  <c r="BK91" i="2"/>
  <c r="BL91" i="2" s="1"/>
  <c r="BA115" i="2"/>
  <c r="BB115" i="2" s="1"/>
  <c r="U121" i="2"/>
  <c r="V121" i="2" s="1"/>
  <c r="BA127" i="2"/>
  <c r="BB127" i="2" s="1"/>
  <c r="BA169" i="2"/>
  <c r="BB169" i="2" s="1"/>
  <c r="BA181" i="2"/>
  <c r="BB181" i="2" s="1"/>
  <c r="BA193" i="2"/>
  <c r="BB193" i="2" s="1"/>
  <c r="BA205" i="2"/>
  <c r="BB205" i="2" s="1"/>
  <c r="BA217" i="2"/>
  <c r="BB217" i="2" s="1"/>
  <c r="BK175" i="2"/>
  <c r="BL175" i="2" s="1"/>
  <c r="BK109" i="2"/>
  <c r="BL109" i="2" s="1"/>
  <c r="BK55" i="2"/>
  <c r="BL55" i="2" s="1"/>
  <c r="BK127" i="2"/>
  <c r="BL127" i="2" s="1"/>
  <c r="BA133" i="2"/>
  <c r="BB133" i="2" s="1"/>
  <c r="BA13" i="2"/>
  <c r="BB13" i="2" s="1"/>
  <c r="BK13" i="2"/>
  <c r="BL13" i="2" s="1"/>
  <c r="BA25" i="2"/>
  <c r="BB25" i="2" s="1"/>
  <c r="BK25" i="2"/>
  <c r="BL25" i="2" s="1"/>
  <c r="AE37" i="2"/>
  <c r="BA139" i="2"/>
  <c r="BB139" i="2" s="1"/>
  <c r="BA151" i="2"/>
  <c r="BB151" i="2" s="1"/>
  <c r="BK229" i="2"/>
  <c r="BL229" i="2" s="1"/>
  <c r="U253" i="2"/>
  <c r="V253" i="2" s="1"/>
  <c r="BA277" i="2"/>
  <c r="BB277" i="2" s="1"/>
  <c r="BK277" i="2"/>
  <c r="BL277" i="2" s="1"/>
  <c r="BK289" i="2"/>
  <c r="BL289" i="2" s="1"/>
  <c r="BA289" i="2"/>
  <c r="BB289" i="2" s="1"/>
  <c r="BK253" i="2"/>
  <c r="BL253" i="2" s="1"/>
  <c r="BK97" i="2"/>
  <c r="BL97" i="2" s="1"/>
  <c r="BK49" i="2"/>
  <c r="BL49" i="2" s="1"/>
  <c r="BK163" i="2"/>
  <c r="BL163" i="2" s="1"/>
  <c r="BK115" i="2"/>
  <c r="BL115" i="2" s="1"/>
  <c r="BK259" i="2"/>
  <c r="BL259" i="2" s="1"/>
  <c r="BK169" i="2"/>
  <c r="BL169" i="2" s="1"/>
  <c r="U97" i="2"/>
  <c r="V97" i="2" s="1"/>
  <c r="AE97" i="2"/>
  <c r="T211" i="2"/>
  <c r="AE61" i="2"/>
  <c r="T19" i="2"/>
  <c r="AE19" i="2"/>
  <c r="AE25" i="2"/>
  <c r="J31" i="2"/>
  <c r="K31" i="2" s="1"/>
  <c r="T31" i="2"/>
  <c r="J115" i="2"/>
  <c r="K115" i="2" s="1"/>
  <c r="AF163" i="2"/>
  <c r="AG163" i="2" s="1"/>
  <c r="AE181" i="2"/>
  <c r="T271" i="2"/>
  <c r="AQ145" i="2"/>
  <c r="AR145" i="2" s="1"/>
  <c r="T157" i="2"/>
  <c r="J175" i="2"/>
  <c r="K175" i="2" s="1"/>
  <c r="J247" i="2"/>
  <c r="K247" i="2" s="1"/>
  <c r="AP247" i="2"/>
  <c r="U289" i="2"/>
  <c r="V289" i="2" s="1"/>
  <c r="T289" i="2"/>
  <c r="AE289" i="2"/>
  <c r="AP289" i="2"/>
  <c r="T13" i="2"/>
  <c r="AE13" i="2"/>
  <c r="U55" i="2"/>
  <c r="V55" i="2" s="1"/>
  <c r="AF199" i="2"/>
  <c r="AG199" i="2" s="1"/>
  <c r="T229" i="2"/>
  <c r="AE229" i="2"/>
  <c r="AP283" i="2"/>
  <c r="AP229" i="2"/>
  <c r="AP223" i="2"/>
  <c r="AP199" i="2"/>
  <c r="T67" i="2"/>
  <c r="AF115" i="2"/>
  <c r="AG115" i="2" s="1"/>
  <c r="AF151" i="2"/>
  <c r="AG151" i="2" s="1"/>
  <c r="AF187" i="2"/>
  <c r="AG187" i="2" s="1"/>
  <c r="AE187" i="2"/>
  <c r="AP187" i="2"/>
  <c r="AF247" i="2"/>
  <c r="AG247" i="2" s="1"/>
  <c r="AP13" i="2"/>
  <c r="AE49" i="2"/>
  <c r="U61" i="2"/>
  <c r="V61" i="2" s="1"/>
  <c r="AE73" i="2"/>
  <c r="AP73" i="2"/>
  <c r="T91" i="2"/>
  <c r="J127" i="2"/>
  <c r="K127" i="2" s="1"/>
  <c r="AQ133" i="2"/>
  <c r="AR133" i="2" s="1"/>
  <c r="AE133" i="2"/>
  <c r="T175" i="2"/>
  <c r="AE175" i="2"/>
  <c r="AE217" i="2"/>
  <c r="AQ235" i="2"/>
  <c r="AR235" i="2" s="1"/>
  <c r="T235" i="2"/>
  <c r="AE235" i="2"/>
  <c r="AP259" i="2"/>
  <c r="AE55" i="2"/>
  <c r="T103" i="2"/>
  <c r="AE103" i="2"/>
  <c r="AP103" i="2"/>
  <c r="AE121" i="2"/>
  <c r="J193" i="2"/>
  <c r="K193" i="2" s="1"/>
  <c r="AE193" i="2"/>
  <c r="AF259" i="2"/>
  <c r="AG259" i="2" s="1"/>
  <c r="AE31" i="2"/>
  <c r="U43" i="2"/>
  <c r="V43" i="2" s="1"/>
  <c r="AE43" i="2"/>
  <c r="AF109" i="2"/>
  <c r="AG109" i="2" s="1"/>
  <c r="T127" i="2"/>
  <c r="AE127" i="2"/>
  <c r="AE157" i="2"/>
  <c r="AP157" i="2"/>
  <c r="J211" i="2"/>
  <c r="K211" i="2" s="1"/>
  <c r="AE241" i="2"/>
  <c r="AP241" i="2"/>
  <c r="T253" i="2"/>
  <c r="AE253" i="2"/>
  <c r="AE277" i="2"/>
  <c r="AP139" i="2"/>
  <c r="AP115" i="2"/>
  <c r="AQ85" i="2"/>
  <c r="AR85" i="2" s="1"/>
  <c r="AP79" i="2"/>
  <c r="AP49" i="2"/>
  <c r="U277" i="2"/>
  <c r="V277" i="2" s="1"/>
  <c r="J271" i="2"/>
  <c r="K271" i="2" s="1"/>
  <c r="AQ265" i="2"/>
  <c r="AR265" i="2" s="1"/>
  <c r="J253" i="2"/>
  <c r="K253" i="2" s="1"/>
  <c r="AQ241" i="2"/>
  <c r="AR241" i="2" s="1"/>
  <c r="J235" i="2"/>
  <c r="K235" i="2" s="1"/>
  <c r="U229" i="2"/>
  <c r="V229" i="2" s="1"/>
  <c r="U217" i="2"/>
  <c r="V217" i="2" s="1"/>
  <c r="AQ205" i="2"/>
  <c r="AR205" i="2" s="1"/>
  <c r="U193" i="2"/>
  <c r="V193" i="2" s="1"/>
  <c r="J187" i="2"/>
  <c r="K187" i="2" s="1"/>
  <c r="AQ181" i="2"/>
  <c r="AR181" i="2" s="1"/>
  <c r="AQ175" i="2"/>
  <c r="AR175" i="2" s="1"/>
  <c r="AQ169" i="2"/>
  <c r="AR169" i="2" s="1"/>
  <c r="J157" i="2"/>
  <c r="K157" i="2" s="1"/>
  <c r="AQ127" i="2"/>
  <c r="AR127" i="2" s="1"/>
  <c r="AQ109" i="2"/>
  <c r="AR109" i="2" s="1"/>
  <c r="U103" i="2"/>
  <c r="V103" i="2" s="1"/>
  <c r="J91" i="2"/>
  <c r="K91" i="2" s="1"/>
  <c r="AQ73" i="2"/>
  <c r="AR73" i="2" s="1"/>
  <c r="AQ67" i="2"/>
  <c r="AR67" i="2" s="1"/>
  <c r="J67" i="2"/>
  <c r="K67" i="2" s="1"/>
  <c r="AQ49" i="2"/>
  <c r="AR49" i="2" s="1"/>
  <c r="U37" i="2"/>
  <c r="V37" i="2" s="1"/>
  <c r="U31" i="2"/>
  <c r="V31" i="2" s="1"/>
  <c r="J25" i="2"/>
  <c r="K25" i="2" s="1"/>
  <c r="J19" i="2"/>
  <c r="K19" i="2" s="1"/>
  <c r="J13" i="2"/>
  <c r="K13" i="2" s="1"/>
  <c r="AF49" i="2"/>
  <c r="AG49" i="2" s="1"/>
  <c r="AF73" i="2"/>
  <c r="AG73" i="2" s="1"/>
  <c r="AF133" i="2"/>
  <c r="AG133" i="2" s="1"/>
  <c r="AF181" i="2"/>
  <c r="AG181" i="2" s="1"/>
  <c r="AF241" i="2"/>
  <c r="AG241" i="2" s="1"/>
  <c r="AQ19" i="2"/>
  <c r="AR19" i="2" s="1"/>
  <c r="AF19" i="2"/>
  <c r="AG19" i="2" s="1"/>
  <c r="U25" i="2"/>
  <c r="V25" i="2" s="1"/>
  <c r="T25" i="2"/>
  <c r="J55" i="2"/>
  <c r="K55" i="2" s="1"/>
  <c r="T55" i="2"/>
  <c r="AP55" i="2"/>
  <c r="U79" i="2"/>
  <c r="V79" i="2" s="1"/>
  <c r="T79" i="2"/>
  <c r="AE79" i="2"/>
  <c r="AF85" i="2"/>
  <c r="AG85" i="2" s="1"/>
  <c r="AF91" i="2"/>
  <c r="AG91" i="2" s="1"/>
  <c r="AP91" i="2"/>
  <c r="J97" i="2"/>
  <c r="K97" i="2" s="1"/>
  <c r="T97" i="2"/>
  <c r="AP97" i="2"/>
  <c r="AF103" i="2"/>
  <c r="AG103" i="2" s="1"/>
  <c r="T115" i="2"/>
  <c r="U139" i="2"/>
  <c r="V139" i="2" s="1"/>
  <c r="T139" i="2"/>
  <c r="AE139" i="2"/>
  <c r="AF145" i="2"/>
  <c r="AG145" i="2" s="1"/>
  <c r="T151" i="2"/>
  <c r="U169" i="2"/>
  <c r="V169" i="2" s="1"/>
  <c r="T169" i="2"/>
  <c r="AE169" i="2"/>
  <c r="AP169" i="2"/>
  <c r="T187" i="2"/>
  <c r="U205" i="2"/>
  <c r="V205" i="2" s="1"/>
  <c r="T205" i="2"/>
  <c r="AE205" i="2"/>
  <c r="AP205" i="2"/>
  <c r="AQ211" i="2"/>
  <c r="AR211" i="2" s="1"/>
  <c r="AE211" i="2"/>
  <c r="AQ217" i="2"/>
  <c r="AR217" i="2" s="1"/>
  <c r="AF217" i="2"/>
  <c r="AG217" i="2" s="1"/>
  <c r="AQ229" i="2"/>
  <c r="AR229" i="2" s="1"/>
  <c r="T247" i="2"/>
  <c r="U265" i="2"/>
  <c r="V265" i="2" s="1"/>
  <c r="T265" i="2"/>
  <c r="AE265" i="2"/>
  <c r="AP265" i="2"/>
  <c r="AQ271" i="2"/>
  <c r="AR271" i="2" s="1"/>
  <c r="AE271" i="2"/>
  <c r="AQ277" i="2"/>
  <c r="AR277" i="2" s="1"/>
  <c r="AF277" i="2"/>
  <c r="AG277" i="2" s="1"/>
  <c r="AQ289" i="2"/>
  <c r="AR289" i="2" s="1"/>
  <c r="U13" i="2"/>
  <c r="V13" i="2" s="1"/>
  <c r="AP19" i="2"/>
  <c r="AQ31" i="2"/>
  <c r="AR31" i="2" s="1"/>
  <c r="AF31" i="2"/>
  <c r="AG31" i="2" s="1"/>
  <c r="AP31" i="2"/>
  <c r="U49" i="2"/>
  <c r="V49" i="2" s="1"/>
  <c r="J49" i="2"/>
  <c r="K49" i="2" s="1"/>
  <c r="T49" i="2"/>
  <c r="J61" i="2"/>
  <c r="K61" i="2" s="1"/>
  <c r="T61" i="2"/>
  <c r="AP61" i="2"/>
  <c r="AF67" i="2"/>
  <c r="AG67" i="2" s="1"/>
  <c r="AE67" i="2"/>
  <c r="AP67" i="2"/>
  <c r="U73" i="2"/>
  <c r="V73" i="2" s="1"/>
  <c r="J73" i="2"/>
  <c r="K73" i="2" s="1"/>
  <c r="T73" i="2"/>
  <c r="AF79" i="2"/>
  <c r="AG79" i="2" s="1"/>
  <c r="U109" i="2"/>
  <c r="V109" i="2" s="1"/>
  <c r="T109" i="2"/>
  <c r="AE109" i="2"/>
  <c r="AP109" i="2"/>
  <c r="AQ115" i="2"/>
  <c r="AR115" i="2" s="1"/>
  <c r="AE115" i="2"/>
  <c r="J121" i="2"/>
  <c r="K121" i="2" s="1"/>
  <c r="T121" i="2"/>
  <c r="AP121" i="2"/>
  <c r="AF127" i="2"/>
  <c r="AG127" i="2" s="1"/>
  <c r="AP127" i="2"/>
  <c r="U133" i="2"/>
  <c r="V133" i="2" s="1"/>
  <c r="J133" i="2"/>
  <c r="K133" i="2" s="1"/>
  <c r="T133" i="2"/>
  <c r="AP133" i="2"/>
  <c r="AF139" i="2"/>
  <c r="AG139" i="2" s="1"/>
  <c r="AQ151" i="2"/>
  <c r="AR151" i="2" s="1"/>
  <c r="AE151" i="2"/>
  <c r="AQ157" i="2"/>
  <c r="AR157" i="2" s="1"/>
  <c r="AF157" i="2"/>
  <c r="AG157" i="2" s="1"/>
  <c r="AF175" i="2"/>
  <c r="AG175" i="2" s="1"/>
  <c r="AP175" i="2"/>
  <c r="U181" i="2"/>
  <c r="V181" i="2" s="1"/>
  <c r="J181" i="2"/>
  <c r="K181" i="2" s="1"/>
  <c r="T181" i="2"/>
  <c r="AP181" i="2"/>
  <c r="AQ187" i="2"/>
  <c r="AR187" i="2" s="1"/>
  <c r="AQ193" i="2"/>
  <c r="AR193" i="2" s="1"/>
  <c r="T193" i="2"/>
  <c r="AP193" i="2"/>
  <c r="U223" i="2"/>
  <c r="V223" i="2" s="1"/>
  <c r="T223" i="2"/>
  <c r="AE223" i="2"/>
  <c r="AF229" i="2"/>
  <c r="AG229" i="2" s="1"/>
  <c r="AF235" i="2"/>
  <c r="AG235" i="2" s="1"/>
  <c r="AP235" i="2"/>
  <c r="U241" i="2"/>
  <c r="V241" i="2" s="1"/>
  <c r="J241" i="2"/>
  <c r="K241" i="2" s="1"/>
  <c r="T241" i="2"/>
  <c r="AQ247" i="2"/>
  <c r="AR247" i="2" s="1"/>
  <c r="AE247" i="2"/>
  <c r="AQ253" i="2"/>
  <c r="AR253" i="2" s="1"/>
  <c r="AF253" i="2"/>
  <c r="AG253" i="2" s="1"/>
  <c r="AP253" i="2"/>
  <c r="U283" i="2"/>
  <c r="V283" i="2" s="1"/>
  <c r="T283" i="2"/>
  <c r="AE283" i="2"/>
  <c r="AF289" i="2"/>
  <c r="AG289" i="2" s="1"/>
  <c r="AF25" i="2"/>
  <c r="AG25" i="2" s="1"/>
  <c r="AP25" i="2"/>
  <c r="J37" i="2"/>
  <c r="K37" i="2" s="1"/>
  <c r="T37" i="2"/>
  <c r="AP37" i="2"/>
  <c r="J43" i="2"/>
  <c r="K43" i="2" s="1"/>
  <c r="T43" i="2"/>
  <c r="AP43" i="2"/>
  <c r="U85" i="2"/>
  <c r="V85" i="2" s="1"/>
  <c r="T85" i="2"/>
  <c r="AE85" i="2"/>
  <c r="AP85" i="2"/>
  <c r="AQ91" i="2"/>
  <c r="AR91" i="2" s="1"/>
  <c r="AE91" i="2"/>
  <c r="AQ97" i="2"/>
  <c r="AR97" i="2" s="1"/>
  <c r="AF97" i="2"/>
  <c r="AG97" i="2" s="1"/>
  <c r="U145" i="2"/>
  <c r="V145" i="2" s="1"/>
  <c r="T145" i="2"/>
  <c r="AE145" i="2"/>
  <c r="AP145" i="2"/>
  <c r="U163" i="2"/>
  <c r="V163" i="2" s="1"/>
  <c r="T163" i="2"/>
  <c r="AE163" i="2"/>
  <c r="AF169" i="2"/>
  <c r="AG169" i="2" s="1"/>
  <c r="U199" i="2"/>
  <c r="V199" i="2" s="1"/>
  <c r="T199" i="2"/>
  <c r="AE199" i="2"/>
  <c r="AF205" i="2"/>
  <c r="AG205" i="2" s="1"/>
  <c r="AF211" i="2"/>
  <c r="AG211" i="2" s="1"/>
  <c r="AP211" i="2"/>
  <c r="J217" i="2"/>
  <c r="K217" i="2" s="1"/>
  <c r="T217" i="2"/>
  <c r="AP217" i="2"/>
  <c r="AF223" i="2"/>
  <c r="AG223" i="2" s="1"/>
  <c r="U259" i="2"/>
  <c r="V259" i="2" s="1"/>
  <c r="T259" i="2"/>
  <c r="AE259" i="2"/>
  <c r="AF265" i="2"/>
  <c r="AG265" i="2" s="1"/>
  <c r="AF271" i="2"/>
  <c r="AG271" i="2" s="1"/>
  <c r="AP271" i="2"/>
  <c r="J277" i="2"/>
  <c r="K277" i="2" s="1"/>
  <c r="T277" i="2"/>
  <c r="AP277" i="2"/>
  <c r="AF283" i="2"/>
  <c r="AG283" i="2" s="1"/>
  <c r="U247" i="2"/>
  <c r="V247" i="2" s="1"/>
  <c r="AQ259" i="2"/>
  <c r="AR259" i="2" s="1"/>
  <c r="J265" i="2"/>
  <c r="K265" i="2" s="1"/>
  <c r="U271" i="2"/>
  <c r="V271" i="2" s="1"/>
  <c r="AQ283" i="2"/>
  <c r="AR283" i="2" s="1"/>
  <c r="J289" i="2"/>
  <c r="K289" i="2" s="1"/>
  <c r="J259" i="2"/>
  <c r="K259" i="2" s="1"/>
  <c r="J283" i="2"/>
  <c r="K283" i="2" s="1"/>
  <c r="U187" i="2"/>
  <c r="V187" i="2" s="1"/>
  <c r="AF193" i="2"/>
  <c r="AG193" i="2" s="1"/>
  <c r="AQ199" i="2"/>
  <c r="AR199" i="2" s="1"/>
  <c r="J205" i="2"/>
  <c r="K205" i="2" s="1"/>
  <c r="U211" i="2"/>
  <c r="V211" i="2" s="1"/>
  <c r="AQ223" i="2"/>
  <c r="AR223" i="2" s="1"/>
  <c r="J229" i="2"/>
  <c r="K229" i="2" s="1"/>
  <c r="U235" i="2"/>
  <c r="V235" i="2" s="1"/>
  <c r="J199" i="2"/>
  <c r="K199" i="2" s="1"/>
  <c r="J223" i="2"/>
  <c r="K223" i="2" s="1"/>
  <c r="U127" i="2"/>
  <c r="V127" i="2" s="1"/>
  <c r="AQ139" i="2"/>
  <c r="AR139" i="2" s="1"/>
  <c r="J145" i="2"/>
  <c r="K145" i="2" s="1"/>
  <c r="U151" i="2"/>
  <c r="V151" i="2" s="1"/>
  <c r="AQ163" i="2"/>
  <c r="AR163" i="2" s="1"/>
  <c r="J169" i="2"/>
  <c r="K169" i="2" s="1"/>
  <c r="U175" i="2"/>
  <c r="V175" i="2" s="1"/>
  <c r="J139" i="2"/>
  <c r="K139" i="2" s="1"/>
  <c r="J163" i="2"/>
  <c r="K163" i="2" s="1"/>
  <c r="U67" i="2"/>
  <c r="V67" i="2" s="1"/>
  <c r="AQ79" i="2"/>
  <c r="AR79" i="2" s="1"/>
  <c r="J85" i="2"/>
  <c r="K85" i="2" s="1"/>
  <c r="U91" i="2"/>
  <c r="V91" i="2" s="1"/>
  <c r="AQ103" i="2"/>
  <c r="AR103" i="2" s="1"/>
  <c r="J109" i="2"/>
  <c r="K109" i="2" s="1"/>
  <c r="U115" i="2"/>
  <c r="V115" i="2" s="1"/>
  <c r="AF121" i="2"/>
  <c r="AG121" i="2" s="1"/>
  <c r="J79" i="2"/>
  <c r="K79" i="2" s="1"/>
  <c r="J103" i="2"/>
  <c r="K103" i="2" s="1"/>
  <c r="AQ121" i="2"/>
  <c r="AR121" i="2" s="1"/>
  <c r="AF61" i="2"/>
  <c r="AG61" i="2" s="1"/>
  <c r="AQ61" i="2"/>
  <c r="AR61" i="2" s="1"/>
  <c r="AF55" i="2"/>
  <c r="AG55" i="2" s="1"/>
  <c r="AQ55" i="2"/>
  <c r="AR55" i="2" s="1"/>
  <c r="AQ43" i="2"/>
  <c r="AR43" i="2" s="1"/>
  <c r="AF43" i="2"/>
  <c r="AG43" i="2" s="1"/>
  <c r="AF37" i="2"/>
  <c r="AG37" i="2" s="1"/>
  <c r="AQ37" i="2"/>
  <c r="AR37" i="2" s="1"/>
  <c r="AQ25" i="2"/>
  <c r="AR25" i="2" s="1"/>
  <c r="U19" i="2"/>
  <c r="V19" i="2" s="1"/>
  <c r="AF13" i="2"/>
  <c r="AG13" i="2" s="1"/>
  <c r="AQ13" i="2"/>
  <c r="AR13" i="2" s="1"/>
  <c r="BG12" i="2"/>
  <c r="BF12" i="2"/>
  <c r="BE12" i="2"/>
  <c r="BD12" i="2"/>
  <c r="BC12" i="2"/>
  <c r="BG11" i="2"/>
  <c r="BF11" i="2"/>
  <c r="BE11" i="2"/>
  <c r="BD11" i="2"/>
  <c r="BC11" i="2"/>
  <c r="AW12" i="2"/>
  <c r="AV12" i="2"/>
  <c r="AU12" i="2"/>
  <c r="AT12" i="2"/>
  <c r="AS12" i="2"/>
  <c r="AW11" i="2"/>
  <c r="AV11" i="2"/>
  <c r="AU11" i="2"/>
  <c r="AT11" i="2"/>
  <c r="AS11" i="2"/>
  <c r="AH12" i="2"/>
  <c r="AH11" i="2"/>
  <c r="D12" i="2"/>
  <c r="D11" i="2"/>
  <c r="BJ7" i="2" l="1"/>
  <c r="AZ7" i="2"/>
  <c r="AI12" i="2"/>
  <c r="AI11" i="2"/>
  <c r="AM12" i="2"/>
  <c r="AL12" i="2"/>
  <c r="AK12" i="2"/>
  <c r="AJ12" i="2"/>
  <c r="AM11" i="2"/>
  <c r="AL11" i="2"/>
  <c r="AK11" i="2"/>
  <c r="AJ11" i="2"/>
  <c r="AN8" i="2"/>
  <c r="AO7" i="2" s="1"/>
  <c r="AP7" i="2" l="1"/>
  <c r="M11" i="2" l="1"/>
  <c r="N11" i="2"/>
  <c r="O11" i="2"/>
  <c r="P11" i="2"/>
  <c r="Q11" i="2"/>
  <c r="M12" i="2"/>
  <c r="N12" i="2"/>
  <c r="O12" i="2"/>
  <c r="P12" i="2"/>
  <c r="Q12" i="2"/>
  <c r="L12" i="2"/>
  <c r="L11" i="2"/>
  <c r="E12" i="2"/>
  <c r="F12" i="2"/>
  <c r="E11" i="2"/>
  <c r="F11" i="2"/>
  <c r="AB12" i="2"/>
  <c r="AA12" i="2"/>
  <c r="Z12" i="2"/>
  <c r="Y12" i="2"/>
  <c r="X12" i="2"/>
  <c r="W12" i="2"/>
  <c r="AB11" i="2"/>
  <c r="AA11" i="2"/>
  <c r="Z11" i="2"/>
  <c r="Y11" i="2"/>
  <c r="X11" i="2"/>
  <c r="W11" i="2"/>
  <c r="AD7" i="2"/>
  <c r="AC7" i="2"/>
  <c r="BA7" i="2" l="1"/>
  <c r="BB7" i="2" s="1"/>
  <c r="BK7" i="2"/>
  <c r="BL7" i="2" s="1"/>
  <c r="J7" i="2"/>
  <c r="K7" i="2" s="1"/>
  <c r="AQ7" i="2"/>
  <c r="AR7" i="2" s="1"/>
  <c r="AE7" i="2"/>
  <c r="H7" i="2" l="1"/>
  <c r="S7" i="2" l="1"/>
  <c r="R7" i="2"/>
  <c r="AF7" i="2" s="1"/>
  <c r="AG7" i="2" s="1"/>
  <c r="T7" i="2" l="1"/>
  <c r="U7" i="2"/>
  <c r="V7" i="2" s="1"/>
</calcChain>
</file>

<file path=xl/sharedStrings.xml><?xml version="1.0" encoding="utf-8"?>
<sst xmlns="http://schemas.openxmlformats.org/spreadsheetml/2006/main" count="470" uniqueCount="197">
  <si>
    <t>Subject Code</t>
  </si>
  <si>
    <t>Total</t>
  </si>
  <si>
    <t>%</t>
  </si>
  <si>
    <t>GPA</t>
  </si>
  <si>
    <t xml:space="preserve"> Remarks</t>
  </si>
  <si>
    <t>L Grade</t>
  </si>
  <si>
    <t>G. P</t>
  </si>
  <si>
    <t>UNIVERSITY OF BALOCHISTAN</t>
  </si>
  <si>
    <t>Name of Student / Father's Name / Registration NoEnrollment No</t>
  </si>
  <si>
    <t>Particulars</t>
  </si>
  <si>
    <t>Study Program:   B.A LL.B (Hons)  Five Years</t>
  </si>
  <si>
    <t>C.H</t>
  </si>
  <si>
    <t xml:space="preserve">M/Obtained </t>
  </si>
  <si>
    <t>CGPA</t>
  </si>
  <si>
    <t>xxx</t>
  </si>
  <si>
    <r>
      <rPr>
        <b/>
        <sz val="18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st </t>
    </r>
    <r>
      <rPr>
        <b/>
        <sz val="18"/>
        <color theme="1"/>
        <rFont val="Calibri"/>
        <family val="2"/>
        <scheme val="minor"/>
      </rPr>
      <t>S</t>
    </r>
    <r>
      <rPr>
        <b/>
        <sz val="11"/>
        <color theme="1"/>
        <rFont val="Calibri"/>
        <family val="2"/>
        <scheme val="minor"/>
      </rPr>
      <t>EMESTER</t>
    </r>
  </si>
  <si>
    <r>
      <t xml:space="preserve"> </t>
    </r>
    <r>
      <rPr>
        <b/>
        <sz val="18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nd</t>
    </r>
    <r>
      <rPr>
        <b/>
        <sz val="18"/>
        <color theme="1"/>
        <rFont val="Calibri"/>
        <family val="2"/>
        <scheme val="minor"/>
      </rPr>
      <t xml:space="preserve"> S</t>
    </r>
    <r>
      <rPr>
        <b/>
        <sz val="11"/>
        <color theme="1"/>
        <rFont val="Calibri"/>
        <family val="2"/>
        <scheme val="minor"/>
      </rPr>
      <t>EMESTER</t>
    </r>
  </si>
  <si>
    <r>
      <t xml:space="preserve"> </t>
    </r>
    <r>
      <rPr>
        <b/>
        <sz val="18"/>
        <color theme="1"/>
        <rFont val="Calibri"/>
        <family val="2"/>
        <scheme val="minor"/>
      </rPr>
      <t xml:space="preserve">3rd </t>
    </r>
    <r>
      <rPr>
        <b/>
        <sz val="18"/>
        <color theme="1"/>
        <rFont val="Calibri"/>
        <family val="2"/>
        <scheme val="minor"/>
      </rPr>
      <t>S</t>
    </r>
    <r>
      <rPr>
        <b/>
        <sz val="11"/>
        <color theme="1"/>
        <rFont val="Calibri"/>
        <family val="2"/>
        <scheme val="minor"/>
      </rPr>
      <t>EMESTER</t>
    </r>
  </si>
  <si>
    <t>Shifted to LLB 3 Years</t>
  </si>
  <si>
    <r>
      <t xml:space="preserve"> </t>
    </r>
    <r>
      <rPr>
        <b/>
        <sz val="18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rd</t>
    </r>
    <r>
      <rPr>
        <b/>
        <sz val="18"/>
        <color theme="1"/>
        <rFont val="Calibri"/>
        <family val="2"/>
        <scheme val="minor"/>
      </rPr>
      <t xml:space="preserve"> S</t>
    </r>
    <r>
      <rPr>
        <b/>
        <sz val="11"/>
        <color theme="1"/>
        <rFont val="Calibri"/>
        <family val="2"/>
        <scheme val="minor"/>
      </rPr>
      <t>EMESTER</t>
    </r>
  </si>
  <si>
    <r>
      <t xml:space="preserve"> </t>
    </r>
    <r>
      <rPr>
        <b/>
        <sz val="18"/>
        <color theme="1"/>
        <rFont val="Calibri"/>
        <family val="2"/>
        <scheme val="minor"/>
      </rPr>
      <t>4</t>
    </r>
    <r>
      <rPr>
        <b/>
        <sz val="11"/>
        <color theme="1"/>
        <rFont val="Calibri"/>
        <family val="2"/>
        <scheme val="minor"/>
      </rPr>
      <t>th</t>
    </r>
    <r>
      <rPr>
        <b/>
        <sz val="18"/>
        <color theme="1"/>
        <rFont val="Calibri"/>
        <family val="2"/>
        <scheme val="minor"/>
      </rPr>
      <t xml:space="preserve"> S</t>
    </r>
    <r>
      <rPr>
        <b/>
        <sz val="11"/>
        <color theme="1"/>
        <rFont val="Calibri"/>
        <family val="2"/>
        <scheme val="minor"/>
      </rPr>
      <t>EMESTER</t>
    </r>
  </si>
  <si>
    <t>Calculus-I</t>
  </si>
  <si>
    <t>Functional English</t>
  </si>
  <si>
    <t>Mechanics-I</t>
  </si>
  <si>
    <t>Introduction to Computer</t>
  </si>
  <si>
    <t>Islamic Studies / Ethics</t>
  </si>
  <si>
    <t>Heat &amp; Thermodynamics</t>
  </si>
  <si>
    <t>Functional English-II</t>
  </si>
  <si>
    <t>Statistics &amp; Probability</t>
  </si>
  <si>
    <t>Pakistan Studies</t>
  </si>
  <si>
    <t>Calculus-II</t>
  </si>
  <si>
    <t>Electricity &amp; Magnetism</t>
  </si>
  <si>
    <t>Phy(BS)/18-01</t>
  </si>
  <si>
    <t>Abdul Ali S/o</t>
  </si>
  <si>
    <t>Phy(BS)/18-02</t>
  </si>
  <si>
    <t>Abdul Ghaffar S/o</t>
  </si>
  <si>
    <t>Phy(BS)/18-03</t>
  </si>
  <si>
    <t>Abid Javid S/o</t>
  </si>
  <si>
    <t>Phy(BS)/18-04</t>
  </si>
  <si>
    <t>Adnan Haider S/o</t>
  </si>
  <si>
    <t>Phy(BS)/18-05</t>
  </si>
  <si>
    <t>Ahmed Ullah S/o</t>
  </si>
  <si>
    <t>Phy(BS)/18-06</t>
  </si>
  <si>
    <t>Akhtar Muhammad S/o</t>
  </si>
  <si>
    <t>Phy(BS)/18-07</t>
  </si>
  <si>
    <t>Ali Anwer S/o</t>
  </si>
  <si>
    <t>Phy(BS)/18-08</t>
  </si>
  <si>
    <t>Amjad Khan S/o</t>
  </si>
  <si>
    <t>Phy(BS)/18-09</t>
  </si>
  <si>
    <t>Anjum Nawaz S/o</t>
  </si>
  <si>
    <t>Phy(BS)/18-10</t>
  </si>
  <si>
    <t>Aqeel Ahmed S/o</t>
  </si>
  <si>
    <t>Phy(BS)/18-11</t>
  </si>
  <si>
    <t>Asadullah S/o</t>
  </si>
  <si>
    <t>Nabi Dad</t>
  </si>
  <si>
    <t>Phy(BS)/18-12</t>
  </si>
  <si>
    <t>M. Nabi</t>
  </si>
  <si>
    <t>Phy(BS)/18-13</t>
  </si>
  <si>
    <t>Abdul Qadir</t>
  </si>
  <si>
    <t>Phy(BS)/18-14</t>
  </si>
  <si>
    <t>Asmatullah S/o</t>
  </si>
  <si>
    <t>Phy(BS)/18-15</t>
  </si>
  <si>
    <t>Asad Ali Malik S/o</t>
  </si>
  <si>
    <t>Phy(BS)/18-16</t>
  </si>
  <si>
    <t>Attaullah Sherani S/o</t>
  </si>
  <si>
    <t>Phy(BS)/18-17</t>
  </si>
  <si>
    <t>Habib Ullah Shah S/o</t>
  </si>
  <si>
    <t>Phy(BS)/18-18</t>
  </si>
  <si>
    <t>Imran Khan S/o</t>
  </si>
  <si>
    <t>Phy(BS)/18-19</t>
  </si>
  <si>
    <t>M Shezad s/o</t>
  </si>
  <si>
    <t>Phy(BS)/18-20</t>
  </si>
  <si>
    <t>M Khizar S/o</t>
  </si>
  <si>
    <t>Phy(BS)/18-21</t>
  </si>
  <si>
    <t>Muhammad Imran S/o</t>
  </si>
  <si>
    <t>Phy(BS)/18-22</t>
  </si>
  <si>
    <t>Moheeb ur Rehman S/o</t>
  </si>
  <si>
    <t>Phy(BS)/18-23</t>
  </si>
  <si>
    <t>Mudasir Ahmed S/o</t>
  </si>
  <si>
    <t>Phy(BS)/18-24</t>
  </si>
  <si>
    <t>Muhammad Asif S/o</t>
  </si>
  <si>
    <t>Phy(BS)/18-25</t>
  </si>
  <si>
    <t>Muhammad Daniyal S/o</t>
  </si>
  <si>
    <t>Phy(BS)/18-26</t>
  </si>
  <si>
    <t>Muhammad Iqbal S/o</t>
  </si>
  <si>
    <t>Phy(BS)/18-27</t>
  </si>
  <si>
    <t>Muhammad Nadeem S/o</t>
  </si>
  <si>
    <t>Phy(BS)/18-28</t>
  </si>
  <si>
    <t>Muhammad Waseem S/o</t>
  </si>
  <si>
    <t>Phy(BS)/18-29</t>
  </si>
  <si>
    <t>Mukhtar Miran S/o</t>
  </si>
  <si>
    <t>Phy(BS)/18-30</t>
  </si>
  <si>
    <t>Muzafar Kashif S/o</t>
  </si>
  <si>
    <t>Phy(BS)/18-31</t>
  </si>
  <si>
    <t>Naseer Ahmed S/o</t>
  </si>
  <si>
    <t>Phy(BS)/18-32</t>
  </si>
  <si>
    <t>Nisar Ahmed S/o</t>
  </si>
  <si>
    <t>Phy(BS)/18-33</t>
  </si>
  <si>
    <t>Phy(BS)/18-34</t>
  </si>
  <si>
    <t>Rozi Khan S/o</t>
  </si>
  <si>
    <t>Phy(BS)/18-35</t>
  </si>
  <si>
    <t>Sagher Ahmed s/o</t>
  </si>
  <si>
    <t>Phy(BS)/18-36</t>
  </si>
  <si>
    <t>Shahab Shah S/o</t>
  </si>
  <si>
    <t>Phy(BS)/18-37</t>
  </si>
  <si>
    <t>Shazia Bugti D/o</t>
  </si>
  <si>
    <t>Phy(BS)/18-38</t>
  </si>
  <si>
    <t>Shoaib s/o</t>
  </si>
  <si>
    <t>Phy(BS)/18-39</t>
  </si>
  <si>
    <t>Swali S/o</t>
  </si>
  <si>
    <t>Phy(BS)/18-40</t>
  </si>
  <si>
    <t>Tabir Salamat S/o</t>
  </si>
  <si>
    <t>Phy(BS)/18-41</t>
  </si>
  <si>
    <t>Umer Farooq S/o</t>
  </si>
  <si>
    <t>Phy(BS)/18-42</t>
  </si>
  <si>
    <t>Yasmeen D/o</t>
  </si>
  <si>
    <t>Phy(BS)/18-43</t>
  </si>
  <si>
    <t>Phy(BS)/18-44</t>
  </si>
  <si>
    <t>Zubair Shah S/o</t>
  </si>
  <si>
    <t>Phy(BS)/18-45</t>
  </si>
  <si>
    <t>Attaullah  S/o</t>
  </si>
  <si>
    <t>Phy(BS)/18-46</t>
  </si>
  <si>
    <t>Muhammad Ans Rahim S/o</t>
  </si>
  <si>
    <t>Phy(BS)/18-47</t>
  </si>
  <si>
    <t>Asfandyar S/o</t>
  </si>
  <si>
    <t>Phy(BS)/18-48</t>
  </si>
  <si>
    <t>Azmat Hussain S/o</t>
  </si>
  <si>
    <t>Smester Freez</t>
  </si>
  <si>
    <t>Zehsan Hussain S/o</t>
  </si>
  <si>
    <t>Abdul Majeed</t>
  </si>
  <si>
    <t>UB/BS-18/Phy-137</t>
  </si>
  <si>
    <t>Javid Ali</t>
  </si>
  <si>
    <t>UB/BS-18/Phy-138</t>
  </si>
  <si>
    <t>Bismillah</t>
  </si>
  <si>
    <t>UB/BS-18/Phy-140</t>
  </si>
  <si>
    <t>Dad Muhammad</t>
  </si>
  <si>
    <t>UB/BS-18/Phy-141</t>
  </si>
  <si>
    <t>Ali Haider</t>
  </si>
  <si>
    <t>UB/BS-18/Phy-142</t>
  </si>
  <si>
    <t>Sharif Khan</t>
  </si>
  <si>
    <t>UB/BS-18/Phy-143</t>
  </si>
  <si>
    <t>Muhammad Qasim</t>
  </si>
  <si>
    <t>UB/BS-18/Phy-144</t>
  </si>
  <si>
    <t>Kifayat Ullah</t>
  </si>
  <si>
    <t>UB/BS-18/Phy-145</t>
  </si>
  <si>
    <t>UB/BS-18/Phy-205</t>
  </si>
  <si>
    <t>Faiz Ullah</t>
  </si>
  <si>
    <t>UB/BS-18/Phy-147</t>
  </si>
  <si>
    <t>Mehrab Khan Sherani</t>
  </si>
  <si>
    <t>UB/BS-18/Phy-171</t>
  </si>
  <si>
    <t>Nasir Shah</t>
  </si>
  <si>
    <t>UB/BS-18/Phy-150</t>
  </si>
  <si>
    <t>Abdul Sattar</t>
  </si>
  <si>
    <t>UB/BS-18/Phy-348</t>
  </si>
  <si>
    <t>Haji Khudaidad</t>
  </si>
  <si>
    <t>UB/BS-18/Phy-151</t>
  </si>
  <si>
    <t>Iftikhar Ahmed</t>
  </si>
  <si>
    <t>UB/BS-18/Phy-152</t>
  </si>
  <si>
    <t>Abdul Rehman</t>
  </si>
  <si>
    <t>UB/BS-18/Phy-157</t>
  </si>
  <si>
    <t>Ashraf Ali</t>
  </si>
  <si>
    <t>UB/BS-18/Phy-158</t>
  </si>
  <si>
    <t>Miran Bakhsh</t>
  </si>
  <si>
    <t>UB/BS-18/Phy-159</t>
  </si>
  <si>
    <t>Meera Gul</t>
  </si>
  <si>
    <t>UB/BS-18/Phy-161</t>
  </si>
  <si>
    <t>Muhammad Akram</t>
  </si>
  <si>
    <t>UB/BS-18/Phy-162</t>
  </si>
  <si>
    <t>Riaz Ahmed S/o</t>
  </si>
  <si>
    <t>Noor Ahmed</t>
  </si>
  <si>
    <t>UB/BS-18/Phy-163</t>
  </si>
  <si>
    <t>Ghulam Ali</t>
  </si>
  <si>
    <t>UB/BS-18/Phy-164</t>
  </si>
  <si>
    <t>Syed Bahadur Ali Shah</t>
  </si>
  <si>
    <t>UB/BS-18/Phy-165</t>
  </si>
  <si>
    <t>Noor Muhammad Bugti</t>
  </si>
  <si>
    <t>UB/BS-18/Phy-166</t>
  </si>
  <si>
    <t xml:space="preserve">Noor Muhammad </t>
  </si>
  <si>
    <t>UB/BS-18/Phy-167</t>
  </si>
  <si>
    <t>Salamat Masih</t>
  </si>
  <si>
    <t>UB/BS-18/Phy-168</t>
  </si>
  <si>
    <t>Muhammad Hussain</t>
  </si>
  <si>
    <t>UB/BS-18/Phy-169</t>
  </si>
  <si>
    <t>Haji Nasarullah</t>
  </si>
  <si>
    <t>UB/BS-18/Phy-149</t>
  </si>
  <si>
    <t>Muhammad Ismail</t>
  </si>
  <si>
    <t>Hajat Khan</t>
  </si>
  <si>
    <t>Modern Physics-I</t>
  </si>
  <si>
    <t>Liner Algebra</t>
  </si>
  <si>
    <t>Functional English-III</t>
  </si>
  <si>
    <t>Waves and Oscillation</t>
  </si>
  <si>
    <t>Properties of Matter</t>
  </si>
  <si>
    <t>Circuit Theory</t>
  </si>
  <si>
    <t>Applied Chemistry</t>
  </si>
  <si>
    <t>Optics</t>
  </si>
  <si>
    <t>Modern Physics-II</t>
  </si>
  <si>
    <t>Differential Equation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</si>
</sst>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theme="1"/>
      <name val="Times New Roman"/>
      <family val="1"/>
    </font>
    <font>
      <b/>
      <sz val="11"/>
      <name val="Times New Roman"/>
      <family val="1"/>
    </font>
    <font>
      <b/>
      <sz val="13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0"/>
      <name val="Times New Roman"/>
      <family val="1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Continuous" vertical="center" shrinkToFit="1"/>
    </xf>
    <xf numFmtId="0" fontId="9" fillId="0" borderId="10" xfId="0" applyFont="1" applyBorder="1" applyAlignment="1">
      <alignment horizontal="centerContinuous" vertical="center" shrinkToFit="1"/>
    </xf>
    <xf numFmtId="0" fontId="9" fillId="0" borderId="1" xfId="0" applyFont="1" applyBorder="1" applyAlignment="1">
      <alignment horizontal="centerContinuous" vertical="center" shrinkToFit="1"/>
    </xf>
    <xf numFmtId="0" fontId="9" fillId="0" borderId="12" xfId="0" applyFont="1" applyBorder="1" applyAlignment="1">
      <alignment horizontal="centerContinuous" vertical="center" shrinkToFit="1"/>
    </xf>
    <xf numFmtId="0" fontId="9" fillId="0" borderId="1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165" fontId="2" fillId="0" borderId="0" xfId="1" applyNumberFormat="1" applyFont="1" applyFill="1" applyBorder="1" applyAlignment="1">
      <alignment horizontal="center" vertical="center" wrapText="1"/>
    </xf>
    <xf numFmtId="165" fontId="2" fillId="0" borderId="7" xfId="1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165" fontId="2" fillId="0" borderId="9" xfId="1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Continuous" vertical="center" shrinkToFit="1"/>
    </xf>
    <xf numFmtId="165" fontId="0" fillId="0" borderId="5" xfId="0" applyNumberForma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Continuous" vertical="center" shrinkToFit="1"/>
    </xf>
    <xf numFmtId="0" fontId="0" fillId="0" borderId="0" xfId="0" applyFill="1"/>
    <xf numFmtId="165" fontId="4" fillId="0" borderId="9" xfId="1" applyNumberFormat="1" applyFont="1" applyFill="1" applyBorder="1" applyAlignment="1">
      <alignment horizontal="center" vertical="center" wrapText="1"/>
    </xf>
    <xf numFmtId="165" fontId="4" fillId="0" borderId="9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4" fillId="4" borderId="5" xfId="1" applyNumberFormat="1" applyFont="1" applyFill="1" applyBorder="1" applyAlignment="1">
      <alignment horizontal="center" vertical="center" wrapText="1"/>
    </xf>
    <xf numFmtId="165" fontId="4" fillId="4" borderId="9" xfId="1" applyNumberFormat="1" applyFont="1" applyFill="1" applyBorder="1" applyAlignment="1">
      <alignment horizontal="center" vertical="center" wrapText="1"/>
    </xf>
    <xf numFmtId="165" fontId="4" fillId="4" borderId="6" xfId="1" applyNumberFormat="1" applyFont="1" applyFill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9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165" fontId="4" fillId="0" borderId="5" xfId="1" applyNumberFormat="1" applyFont="1" applyFill="1" applyBorder="1" applyAlignment="1">
      <alignment horizontal="center" vertical="center" wrapText="1"/>
    </xf>
    <xf numFmtId="165" fontId="4" fillId="0" borderId="9" xfId="1" applyNumberFormat="1" applyFont="1" applyFill="1" applyBorder="1" applyAlignment="1">
      <alignment horizontal="center" vertical="center" wrapText="1"/>
    </xf>
    <xf numFmtId="165" fontId="4" fillId="0" borderId="6" xfId="1" applyNumberFormat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530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633886</xdr:colOff>
      <xdr:row>0</xdr:row>
      <xdr:rowOff>83931</xdr:rowOff>
    </xdr:from>
    <xdr:to>
      <xdr:col>0</xdr:col>
      <xdr:colOff>1318741</xdr:colOff>
      <xdr:row>2</xdr:row>
      <xdr:rowOff>257175</xdr:rowOff>
    </xdr:to>
    <xdr:pic>
      <xdr:nvPicPr>
        <xdr:cNvPr id="2" name="Picture 1" descr="mon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886" y="83931"/>
          <a:ext cx="684855" cy="5542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INCIPAL\Downloads\Copy%20of%20Bahau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BS(IT)2012-2016"/>
    </sheetNames>
    <sheetDataSet>
      <sheetData sheetId="0" refreshError="1">
        <row r="4">
          <cell r="E4">
            <v>0</v>
          </cell>
          <cell r="F4">
            <v>0</v>
          </cell>
          <cell r="G4">
            <v>0</v>
          </cell>
        </row>
        <row r="6">
          <cell r="E6" t="str">
            <v>1st SEMESTER</v>
          </cell>
          <cell r="F6">
            <v>0</v>
          </cell>
          <cell r="G6">
            <v>0</v>
          </cell>
        </row>
        <row r="7">
          <cell r="E7">
            <v>0</v>
          </cell>
          <cell r="F7">
            <v>0</v>
          </cell>
          <cell r="G7">
            <v>0</v>
          </cell>
        </row>
        <row r="8">
          <cell r="E8" t="str">
            <v>Bs 101</v>
          </cell>
          <cell r="F8" t="str">
            <v>Bs 102</v>
          </cell>
          <cell r="G8" t="str">
            <v>Bs 103</v>
          </cell>
        </row>
        <row r="9">
          <cell r="E9">
            <v>0</v>
          </cell>
          <cell r="F9">
            <v>0</v>
          </cell>
          <cell r="G9">
            <v>0</v>
          </cell>
        </row>
        <row r="10">
          <cell r="E10">
            <v>0</v>
          </cell>
          <cell r="F10">
            <v>0</v>
          </cell>
          <cell r="G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</row>
        <row r="13">
          <cell r="E13">
            <v>3.1</v>
          </cell>
          <cell r="F13">
            <v>3</v>
          </cell>
          <cell r="G13">
            <v>2.9</v>
          </cell>
        </row>
        <row r="14">
          <cell r="E14">
            <v>0</v>
          </cell>
          <cell r="F14">
            <v>0</v>
          </cell>
          <cell r="G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</row>
        <row r="18">
          <cell r="E18">
            <v>3.1</v>
          </cell>
          <cell r="F18">
            <v>3</v>
          </cell>
          <cell r="G18">
            <v>2.9</v>
          </cell>
        </row>
        <row r="19">
          <cell r="E19">
            <v>0</v>
          </cell>
          <cell r="F19">
            <v>0</v>
          </cell>
          <cell r="G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</row>
        <row r="23">
          <cell r="E23">
            <v>3.1</v>
          </cell>
          <cell r="F23">
            <v>3</v>
          </cell>
          <cell r="G23">
            <v>2.9</v>
          </cell>
        </row>
        <row r="24">
          <cell r="E24">
            <v>0</v>
          </cell>
          <cell r="F24">
            <v>0</v>
          </cell>
          <cell r="G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</row>
        <row r="28">
          <cell r="E28">
            <v>3.1</v>
          </cell>
          <cell r="F28">
            <v>3</v>
          </cell>
          <cell r="G28">
            <v>2.9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94"/>
  <sheetViews>
    <sheetView tabSelected="1" topLeftCell="A4" zoomScale="85" zoomScaleNormal="85" workbookViewId="0">
      <pane xSplit="2" ySplit="3" topLeftCell="AX7" activePane="bottomRight" state="frozen"/>
      <selection activeCell="A4" sqref="A4"/>
      <selection pane="topRight" activeCell="C4" sqref="C4"/>
      <selection pane="bottomLeft" activeCell="A7" sqref="A7"/>
      <selection pane="bottomRight" activeCell="BC9" sqref="BC9"/>
    </sheetView>
  </sheetViews>
  <sheetFormatPr defaultRowHeight="14.4" x14ac:dyDescent="0.3"/>
  <cols>
    <col min="1" max="1" width="28.88671875" customWidth="1"/>
    <col min="2" max="2" width="14.88671875" customWidth="1"/>
    <col min="8" max="8" width="5.88671875" bestFit="1" customWidth="1"/>
    <col min="9" max="9" width="5.6640625" customWidth="1"/>
    <col min="10" max="10" width="6.109375" customWidth="1"/>
    <col min="11" max="11" width="13.33203125" style="33" bestFit="1" customWidth="1"/>
    <col min="12" max="18" width="0" hidden="1" customWidth="1"/>
    <col min="19" max="19" width="7.33203125" hidden="1" customWidth="1"/>
    <col min="20" max="21" width="0" hidden="1" customWidth="1"/>
    <col min="22" max="22" width="12.88671875" hidden="1" customWidth="1"/>
    <col min="23" max="33" width="0" hidden="1" customWidth="1"/>
    <col min="44" max="44" width="11.33203125" customWidth="1"/>
    <col min="54" max="54" width="9.88671875" bestFit="1" customWidth="1"/>
    <col min="64" max="64" width="9.88671875" bestFit="1" customWidth="1"/>
  </cols>
  <sheetData>
    <row r="1" spans="1:64" x14ac:dyDescent="0.3">
      <c r="A1" s="66" t="s">
        <v>7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64" x14ac:dyDescent="0.3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64" ht="23.25" customHeight="1" thickBot="1" x14ac:dyDescent="0.35">
      <c r="A3" s="67" t="s">
        <v>10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64" x14ac:dyDescent="0.3">
      <c r="A4" s="71" t="s">
        <v>8</v>
      </c>
      <c r="B4" s="69" t="s">
        <v>9</v>
      </c>
      <c r="C4" s="62" t="s">
        <v>15</v>
      </c>
      <c r="D4" s="63"/>
      <c r="E4" s="63"/>
      <c r="F4" s="63"/>
      <c r="G4" s="63"/>
      <c r="H4" s="63"/>
      <c r="I4" s="63"/>
      <c r="J4" s="63"/>
      <c r="K4" s="63"/>
      <c r="L4" s="62" t="s">
        <v>16</v>
      </c>
      <c r="M4" s="63"/>
      <c r="N4" s="63"/>
      <c r="O4" s="63"/>
      <c r="P4" s="63"/>
      <c r="Q4" s="63"/>
      <c r="R4" s="63"/>
      <c r="S4" s="63"/>
      <c r="T4" s="63"/>
      <c r="U4" s="63"/>
      <c r="V4" s="63"/>
      <c r="W4" s="62" t="s">
        <v>17</v>
      </c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2" t="s">
        <v>16</v>
      </c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2" t="s">
        <v>19</v>
      </c>
      <c r="AT4" s="63"/>
      <c r="AU4" s="63"/>
      <c r="AV4" s="63"/>
      <c r="AW4" s="63"/>
      <c r="AX4" s="63"/>
      <c r="AY4" s="63"/>
      <c r="AZ4" s="63"/>
      <c r="BA4" s="63"/>
      <c r="BB4" s="63"/>
      <c r="BC4" s="62" t="s">
        <v>20</v>
      </c>
      <c r="BD4" s="63"/>
      <c r="BE4" s="63"/>
      <c r="BF4" s="63"/>
      <c r="BG4" s="63"/>
      <c r="BH4" s="63"/>
      <c r="BI4" s="63"/>
      <c r="BJ4" s="63"/>
      <c r="BK4" s="63"/>
      <c r="BL4" s="63"/>
    </row>
    <row r="5" spans="1:64" ht="25.5" customHeight="1" thickBot="1" x14ac:dyDescent="0.35">
      <c r="A5" s="72"/>
      <c r="B5" s="70"/>
      <c r="C5" s="64"/>
      <c r="D5" s="65"/>
      <c r="E5" s="65"/>
      <c r="F5" s="65"/>
      <c r="G5" s="65"/>
      <c r="H5" s="65"/>
      <c r="I5" s="65"/>
      <c r="J5" s="65"/>
      <c r="K5" s="65"/>
      <c r="L5" s="64"/>
      <c r="M5" s="65"/>
      <c r="N5" s="65"/>
      <c r="O5" s="65"/>
      <c r="P5" s="65"/>
      <c r="Q5" s="65"/>
      <c r="R5" s="65"/>
      <c r="S5" s="65"/>
      <c r="T5" s="65"/>
      <c r="U5" s="65"/>
      <c r="V5" s="65"/>
      <c r="W5" s="64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4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4"/>
      <c r="AT5" s="65"/>
      <c r="AU5" s="65"/>
      <c r="AV5" s="65"/>
      <c r="AW5" s="65"/>
      <c r="AX5" s="65"/>
      <c r="AY5" s="65"/>
      <c r="AZ5" s="65"/>
      <c r="BA5" s="65"/>
      <c r="BB5" s="65"/>
      <c r="BC5" s="64"/>
      <c r="BD5" s="65"/>
      <c r="BE5" s="65"/>
      <c r="BF5" s="65"/>
      <c r="BG5" s="65"/>
      <c r="BH5" s="65"/>
      <c r="BI5" s="65"/>
      <c r="BJ5" s="65"/>
      <c r="BK5" s="65"/>
      <c r="BL5" s="65"/>
    </row>
    <row r="6" spans="1:64" ht="123" customHeight="1" thickBot="1" x14ac:dyDescent="0.35">
      <c r="A6" s="73"/>
      <c r="B6" s="1" t="s">
        <v>0</v>
      </c>
      <c r="C6" s="6" t="s">
        <v>21</v>
      </c>
      <c r="D6" s="6" t="s">
        <v>22</v>
      </c>
      <c r="E6" s="6" t="s">
        <v>23</v>
      </c>
      <c r="F6" s="6" t="s">
        <v>24</v>
      </c>
      <c r="G6" s="6" t="s">
        <v>25</v>
      </c>
      <c r="H6" s="15" t="s">
        <v>1</v>
      </c>
      <c r="I6" s="3" t="s">
        <v>2</v>
      </c>
      <c r="J6" s="4" t="s">
        <v>3</v>
      </c>
      <c r="K6" s="32" t="s">
        <v>4</v>
      </c>
      <c r="L6" s="6" t="s">
        <v>14</v>
      </c>
      <c r="M6" s="6" t="s">
        <v>14</v>
      </c>
      <c r="N6" s="6" t="s">
        <v>14</v>
      </c>
      <c r="O6" s="6" t="s">
        <v>14</v>
      </c>
      <c r="P6" s="6" t="s">
        <v>14</v>
      </c>
      <c r="Q6" s="6" t="s">
        <v>14</v>
      </c>
      <c r="R6" s="2" t="s">
        <v>1</v>
      </c>
      <c r="S6" s="3" t="s">
        <v>2</v>
      </c>
      <c r="T6" s="31" t="s">
        <v>3</v>
      </c>
      <c r="U6" s="8" t="s">
        <v>13</v>
      </c>
      <c r="V6" s="5" t="s">
        <v>4</v>
      </c>
      <c r="W6" s="6" t="s">
        <v>14</v>
      </c>
      <c r="X6" s="6" t="s">
        <v>14</v>
      </c>
      <c r="Y6" s="6" t="s">
        <v>14</v>
      </c>
      <c r="Z6" s="6" t="s">
        <v>14</v>
      </c>
      <c r="AA6" s="6" t="s">
        <v>14</v>
      </c>
      <c r="AB6" s="6" t="s">
        <v>14</v>
      </c>
      <c r="AC6" s="2" t="s">
        <v>1</v>
      </c>
      <c r="AD6" s="3" t="s">
        <v>2</v>
      </c>
      <c r="AE6" s="31" t="s">
        <v>3</v>
      </c>
      <c r="AF6" s="8" t="s">
        <v>13</v>
      </c>
      <c r="AG6" s="5" t="s">
        <v>4</v>
      </c>
      <c r="AH6" s="6" t="s">
        <v>26</v>
      </c>
      <c r="AI6" s="6" t="s">
        <v>27</v>
      </c>
      <c r="AJ6" s="6" t="s">
        <v>28</v>
      </c>
      <c r="AK6" s="6" t="s">
        <v>29</v>
      </c>
      <c r="AL6" s="6" t="s">
        <v>30</v>
      </c>
      <c r="AM6" s="6" t="s">
        <v>31</v>
      </c>
      <c r="AN6" s="2" t="s">
        <v>1</v>
      </c>
      <c r="AO6" s="3" t="s">
        <v>2</v>
      </c>
      <c r="AP6" s="31" t="s">
        <v>3</v>
      </c>
      <c r="AQ6" s="8" t="s">
        <v>13</v>
      </c>
      <c r="AR6" s="5" t="s">
        <v>4</v>
      </c>
      <c r="AS6" s="6" t="s">
        <v>187</v>
      </c>
      <c r="AT6" s="6" t="s">
        <v>188</v>
      </c>
      <c r="AU6" s="6" t="s">
        <v>189</v>
      </c>
      <c r="AV6" s="6" t="s">
        <v>190</v>
      </c>
      <c r="AW6" s="6" t="s">
        <v>191</v>
      </c>
      <c r="AX6" s="2" t="s">
        <v>1</v>
      </c>
      <c r="AY6" s="3" t="s">
        <v>2</v>
      </c>
      <c r="AZ6" s="31" t="s">
        <v>3</v>
      </c>
      <c r="BA6" s="8" t="s">
        <v>13</v>
      </c>
      <c r="BB6" s="5" t="s">
        <v>4</v>
      </c>
      <c r="BC6" s="6" t="s">
        <v>192</v>
      </c>
      <c r="BD6" s="6" t="s">
        <v>193</v>
      </c>
      <c r="BE6" s="6" t="s">
        <v>194</v>
      </c>
      <c r="BF6" s="6" t="s">
        <v>195</v>
      </c>
      <c r="BG6" s="6" t="s">
        <v>196</v>
      </c>
      <c r="BH6" s="2" t="s">
        <v>1</v>
      </c>
      <c r="BI6" s="3" t="s">
        <v>2</v>
      </c>
      <c r="BJ6" s="31" t="s">
        <v>3</v>
      </c>
      <c r="BK6" s="8" t="s">
        <v>13</v>
      </c>
      <c r="BL6" s="5" t="s">
        <v>4</v>
      </c>
    </row>
    <row r="7" spans="1:64" ht="24.75" customHeight="1" thickBot="1" x14ac:dyDescent="0.35">
      <c r="A7" s="21" t="s">
        <v>32</v>
      </c>
      <c r="B7" s="17" t="s">
        <v>11</v>
      </c>
      <c r="C7" s="24">
        <v>4</v>
      </c>
      <c r="D7" s="7">
        <v>3</v>
      </c>
      <c r="E7" s="7">
        <v>4</v>
      </c>
      <c r="F7" s="7">
        <v>3</v>
      </c>
      <c r="G7" s="7">
        <v>2</v>
      </c>
      <c r="H7" s="16">
        <f>SUM(C7:G7)</f>
        <v>16</v>
      </c>
      <c r="I7" s="44">
        <f>H8*100/500</f>
        <v>76.2</v>
      </c>
      <c r="J7" s="56">
        <f>(C7*C12+D7*D12+E7*E12+F7*F12+G7*G12)/(C7+D7+E7+F7+G7)</f>
        <v>3.5562500000000004</v>
      </c>
      <c r="K7" s="59" t="str">
        <f>LOOKUP(J7,{0,1},{"Dropped Out"," Promoted"})</f>
        <v xml:space="preserve"> Promoted</v>
      </c>
      <c r="L7" s="24">
        <v>3</v>
      </c>
      <c r="M7" s="25">
        <v>2</v>
      </c>
      <c r="N7" s="25">
        <v>3</v>
      </c>
      <c r="O7" s="25">
        <v>3</v>
      </c>
      <c r="P7" s="25">
        <v>3</v>
      </c>
      <c r="Q7" s="26">
        <v>3</v>
      </c>
      <c r="R7" s="53">
        <f>SUM(L8,M8,N8,,O8,P8,Q8)</f>
        <v>360</v>
      </c>
      <c r="S7" s="44">
        <f>AVERAGE(L8,M8,N8,O8,P8,Q8)</f>
        <v>60</v>
      </c>
      <c r="T7" s="47">
        <f>(L7*L12+M7*M12+N7*N12+O7*O12+P7*P12+Q7*Q12)/(L7+M7+N7+O7+P7+Q7)</f>
        <v>2</v>
      </c>
      <c r="U7" s="50" t="e">
        <f>(C7*C12+D7*D12+E7*E12+F7*F12+#REF!*#REF!+#REF!*#REF!+L7*L12+M7*M12+N7*N12+O7*O12+P7*P12+Q7*Q12)/(C7+D7+E7+F7+#REF!+#REF!+L7+M7+N7+O7+P7+Q7)</f>
        <v>#REF!</v>
      </c>
      <c r="V7" s="41" t="e">
        <f>LOOKUP(U7,{0,1.5,2},{"Dropped Out","Probation","Promoted"})</f>
        <v>#REF!</v>
      </c>
      <c r="W7" s="24">
        <v>3</v>
      </c>
      <c r="X7" s="25">
        <v>2</v>
      </c>
      <c r="Y7" s="25">
        <v>3</v>
      </c>
      <c r="Z7" s="25">
        <v>3</v>
      </c>
      <c r="AA7" s="25">
        <v>3</v>
      </c>
      <c r="AB7" s="26">
        <v>3</v>
      </c>
      <c r="AC7" s="53">
        <f>SUM(W8,X8,Y8,,Z8,AA8,AB8)</f>
        <v>0</v>
      </c>
      <c r="AD7" s="44" t="e">
        <f>AVERAGE(W8,X8,Y8,Z8,AA8,AB8)</f>
        <v>#DIV/0!</v>
      </c>
      <c r="AE7" s="47">
        <f>(W7*W12+X7*X12+Y7*Y12+Z7*Z12+AA7*AA12+AB7*AB12)/(W7+X7+Y7+Z7+AA7+AB7)</f>
        <v>0</v>
      </c>
      <c r="AF7" s="50">
        <f>(M7*M12+N7*N12+O7*O12+P7*P12+Q7*Q12+R7*R12+W7*W12+X7*X12+Y7*Y12+Z7*Z12+AA7*AA12+AB7*AB12)/(M7+N7+O7+P7+Q7+R7+W7+X7+Y7+Z7+AA7+AB7)</f>
        <v>7.1611253196930943E-2</v>
      </c>
      <c r="AG7" s="41" t="str">
        <f>LOOKUP(AF7,{0,1.5,2},{"Dropped Out","Probation","Promoted"})</f>
        <v>Dropped Out</v>
      </c>
      <c r="AH7" s="24">
        <v>4</v>
      </c>
      <c r="AI7" s="25">
        <v>3</v>
      </c>
      <c r="AJ7" s="25">
        <v>3</v>
      </c>
      <c r="AK7" s="25">
        <v>2</v>
      </c>
      <c r="AL7" s="25">
        <v>4</v>
      </c>
      <c r="AM7" s="26">
        <v>4</v>
      </c>
      <c r="AN7" s="16">
        <f>SUM(AH7:AM7)</f>
        <v>20</v>
      </c>
      <c r="AO7" s="44">
        <f>AN8*100/600</f>
        <v>82</v>
      </c>
      <c r="AP7" s="47">
        <f>(AH7*AH12+AI7*AI12+AJ7*AJ12+AK7*AK12+AL7*AL12+AM7*AM12)/(AH7+AI7+AJ7+AK7+AL7+AM7)</f>
        <v>3.9</v>
      </c>
      <c r="AQ7" s="50">
        <f>(C7*C12+D7*D12+E7*E12+F7*F12+G7*G12++AH7*AH12+AI7*AI12+AJ7*AJ12+AK7*AK12+AL7*AL12+AM7*AM12)/(C7+D7+E7+F7+G7+AH7+AI7+AJ7+AK7+AL7+AM7)</f>
        <v>3.7472222222222222</v>
      </c>
      <c r="AR7" s="41" t="str">
        <f>LOOKUP(AQ7,{0,1.5},{"Dropped Out","Promoted"})</f>
        <v>Promoted</v>
      </c>
      <c r="AS7" s="24">
        <v>3</v>
      </c>
      <c r="AT7" s="25">
        <v>3</v>
      </c>
      <c r="AU7" s="25">
        <v>3</v>
      </c>
      <c r="AV7" s="25">
        <v>4</v>
      </c>
      <c r="AW7" s="25">
        <v>4</v>
      </c>
      <c r="AX7" s="53">
        <f>SUM(AS8,AT8,AU8,,AV8,AW8)</f>
        <v>359</v>
      </c>
      <c r="AY7" s="44">
        <f>AX7*100/500</f>
        <v>71.8</v>
      </c>
      <c r="AZ7" s="47">
        <f>(AS7*AS12+AT7*AT12+AU7*AU12+AV7*AV12+AW7*AW12)/(AS7+AT7+AU7+AV7+AW7)</f>
        <v>3.2</v>
      </c>
      <c r="BA7" s="50">
        <f>(C7*C12+D7*D12+E7*E12+F7*F12+G7*G12++AH7*AH12+AI7*AI12+AJ7*AJ12+AK7*AK12+AL7*AL12+AM7*AM12+AS7*AS12+AT7*AT12+AU7*AU12+AV7*AV12+AW7*AW12)/(C7+D7+E7+F7+G7+AH7+AI7+AJ7+AK7+AL7+AM7+AS7+AT7+AU7+AV7+AW7)</f>
        <v>3.5716981132075474</v>
      </c>
      <c r="BB7" s="41" t="str">
        <f>LOOKUP(BA7,{0,1.75},{"Dropped Out","Promoted"})</f>
        <v>Promoted</v>
      </c>
      <c r="BC7" s="24">
        <v>4</v>
      </c>
      <c r="BD7" s="25">
        <v>3</v>
      </c>
      <c r="BE7" s="25">
        <v>3</v>
      </c>
      <c r="BF7" s="25">
        <v>4</v>
      </c>
      <c r="BG7" s="25">
        <v>3</v>
      </c>
      <c r="BH7" s="53">
        <f>SUM(BC8,BD8,BE8,,BF8,BG8)</f>
        <v>369</v>
      </c>
      <c r="BI7" s="44">
        <f>BH7*100/500</f>
        <v>73.8</v>
      </c>
      <c r="BJ7" s="47">
        <f>(BC7*BC12+BD7*BD12+BE7*BE12+BF7*BF12+BG7*BG12)/(BC7+BD7+BE7+BF7+BG7)</f>
        <v>3.3117647058823527</v>
      </c>
      <c r="BK7" s="50">
        <f>(C7*C12+D7*D12+E7*E12+F7*F12+G7*G12++AH7*AH12+AI7*AI12+AJ7*AJ12+AK7*AK12+AL7*AL12+AM7*AM12+AS7*AS12+AT7*AT12+AU7*AU12+AV7*AV12+AW7*AW12+BC7*BC12+BD7*BD12+BE7*BE12+BF7*BF12+BG7*BG12)/(C7+D7+E7+F7+G7+AH7+AI7+AJ7+AK7+AL7+AM7+AS7+AT7+AU7+AV7+AW7+BC7+BD7+BE7+BF7+BG7)</f>
        <v>3.5085714285714289</v>
      </c>
      <c r="BL7" s="41" t="str">
        <f>LOOKUP(BK7,{0,2},{"Dropped Out","Promoted"})</f>
        <v>Promoted</v>
      </c>
    </row>
    <row r="8" spans="1:64" ht="16.8" x14ac:dyDescent="0.3">
      <c r="A8" s="22" t="s">
        <v>33</v>
      </c>
      <c r="B8" s="18" t="s">
        <v>12</v>
      </c>
      <c r="C8" s="7">
        <v>86</v>
      </c>
      <c r="D8" s="7">
        <v>68</v>
      </c>
      <c r="E8" s="7">
        <v>77</v>
      </c>
      <c r="F8" s="7">
        <v>77</v>
      </c>
      <c r="G8" s="7">
        <v>73</v>
      </c>
      <c r="H8" s="34">
        <f>SUM(C8:G8)</f>
        <v>381</v>
      </c>
      <c r="I8" s="45"/>
      <c r="J8" s="57"/>
      <c r="K8" s="60"/>
      <c r="L8" s="27">
        <v>60</v>
      </c>
      <c r="M8" s="28">
        <v>60</v>
      </c>
      <c r="N8" s="28">
        <v>60</v>
      </c>
      <c r="O8" s="28">
        <v>60</v>
      </c>
      <c r="P8" s="28">
        <v>60</v>
      </c>
      <c r="Q8" s="29">
        <v>60</v>
      </c>
      <c r="R8" s="54"/>
      <c r="S8" s="45"/>
      <c r="T8" s="48"/>
      <c r="U8" s="51"/>
      <c r="V8" s="42"/>
      <c r="W8" s="27"/>
      <c r="X8" s="28"/>
      <c r="Y8" s="28"/>
      <c r="Z8" s="28"/>
      <c r="AA8" s="28"/>
      <c r="AB8" s="29"/>
      <c r="AC8" s="54"/>
      <c r="AD8" s="45"/>
      <c r="AE8" s="48"/>
      <c r="AF8" s="51"/>
      <c r="AG8" s="42"/>
      <c r="AH8" s="7">
        <v>80</v>
      </c>
      <c r="AI8" s="7">
        <v>85</v>
      </c>
      <c r="AJ8" s="7">
        <v>81</v>
      </c>
      <c r="AK8" s="7">
        <v>82</v>
      </c>
      <c r="AL8" s="7">
        <v>75</v>
      </c>
      <c r="AM8" s="7">
        <v>89</v>
      </c>
      <c r="AN8" s="53">
        <f>SUM(AH8,AI8,AJ8,,AK8,AL8,AM8)</f>
        <v>492</v>
      </c>
      <c r="AO8" s="45"/>
      <c r="AP8" s="48"/>
      <c r="AQ8" s="51"/>
      <c r="AR8" s="42"/>
      <c r="AS8" s="7">
        <v>80</v>
      </c>
      <c r="AT8" s="7">
        <v>67</v>
      </c>
      <c r="AU8" s="7">
        <v>65</v>
      </c>
      <c r="AV8" s="7">
        <v>72</v>
      </c>
      <c r="AW8" s="7">
        <v>75</v>
      </c>
      <c r="AX8" s="54"/>
      <c r="AY8" s="45"/>
      <c r="AZ8" s="48"/>
      <c r="BA8" s="51"/>
      <c r="BB8" s="42"/>
      <c r="BC8" s="7">
        <v>62</v>
      </c>
      <c r="BD8" s="7">
        <v>75</v>
      </c>
      <c r="BE8" s="7">
        <v>75</v>
      </c>
      <c r="BF8" s="7">
        <v>82</v>
      </c>
      <c r="BG8" s="7">
        <v>75</v>
      </c>
      <c r="BH8" s="54"/>
      <c r="BI8" s="45"/>
      <c r="BJ8" s="48"/>
      <c r="BK8" s="51"/>
      <c r="BL8" s="42"/>
    </row>
    <row r="9" spans="1:64" ht="16.8" x14ac:dyDescent="0.3">
      <c r="A9" s="22" t="s">
        <v>129</v>
      </c>
      <c r="B9" s="18"/>
      <c r="C9" s="7"/>
      <c r="D9" s="7"/>
      <c r="E9" s="7"/>
      <c r="F9" s="7"/>
      <c r="G9" s="7"/>
      <c r="H9" s="13"/>
      <c r="I9" s="45"/>
      <c r="J9" s="57"/>
      <c r="K9" s="60"/>
      <c r="L9" s="27"/>
      <c r="M9" s="28"/>
      <c r="N9" s="28"/>
      <c r="O9" s="28"/>
      <c r="P9" s="28"/>
      <c r="Q9" s="29"/>
      <c r="R9" s="54"/>
      <c r="S9" s="45"/>
      <c r="T9" s="48"/>
      <c r="U9" s="51"/>
      <c r="V9" s="42"/>
      <c r="W9" s="37" t="s">
        <v>18</v>
      </c>
      <c r="X9" s="40"/>
      <c r="Y9" s="40"/>
      <c r="Z9" s="40"/>
      <c r="AA9" s="40"/>
      <c r="AB9" s="39"/>
      <c r="AC9" s="54"/>
      <c r="AD9" s="45"/>
      <c r="AE9" s="48"/>
      <c r="AF9" s="51"/>
      <c r="AG9" s="42"/>
      <c r="AH9" s="7"/>
      <c r="AI9" s="7"/>
      <c r="AJ9" s="7"/>
      <c r="AK9" s="36"/>
      <c r="AL9" s="7"/>
      <c r="AM9" s="7"/>
      <c r="AN9" s="54"/>
      <c r="AO9" s="45"/>
      <c r="AP9" s="48"/>
      <c r="AQ9" s="51"/>
      <c r="AR9" s="42"/>
      <c r="AS9" s="7"/>
      <c r="AT9" s="7"/>
      <c r="AU9" s="7"/>
      <c r="AV9" s="7"/>
      <c r="AW9" s="7"/>
      <c r="AX9" s="54"/>
      <c r="AY9" s="45"/>
      <c r="AZ9" s="48"/>
      <c r="BA9" s="51"/>
      <c r="BB9" s="42"/>
      <c r="BC9" s="7"/>
      <c r="BD9" s="7"/>
      <c r="BE9" s="7"/>
      <c r="BF9" s="7"/>
      <c r="BG9" s="7"/>
      <c r="BH9" s="54"/>
      <c r="BI9" s="45"/>
      <c r="BJ9" s="48"/>
      <c r="BK9" s="51"/>
      <c r="BL9" s="42"/>
    </row>
    <row r="10" spans="1:64" ht="16.8" x14ac:dyDescent="0.3">
      <c r="A10" s="22" t="s">
        <v>130</v>
      </c>
      <c r="B10" s="19"/>
      <c r="C10" s="7"/>
      <c r="D10" s="7"/>
      <c r="E10" s="7"/>
      <c r="F10" s="7"/>
      <c r="G10" s="7"/>
      <c r="H10" s="13"/>
      <c r="I10" s="45"/>
      <c r="J10" s="57"/>
      <c r="K10" s="60"/>
      <c r="L10" s="27"/>
      <c r="M10" s="28"/>
      <c r="N10" s="28"/>
      <c r="O10" s="28"/>
      <c r="P10" s="28"/>
      <c r="Q10" s="29"/>
      <c r="R10" s="54"/>
      <c r="S10" s="45"/>
      <c r="T10" s="48"/>
      <c r="U10" s="51"/>
      <c r="V10" s="42"/>
      <c r="W10" s="27"/>
      <c r="X10" s="28"/>
      <c r="Y10" s="28"/>
      <c r="Z10" s="28"/>
      <c r="AA10" s="28"/>
      <c r="AB10" s="29"/>
      <c r="AC10" s="54"/>
      <c r="AD10" s="45"/>
      <c r="AE10" s="48"/>
      <c r="AF10" s="51"/>
      <c r="AG10" s="42"/>
      <c r="AH10" s="7"/>
      <c r="AI10" s="7"/>
      <c r="AJ10" s="7"/>
      <c r="AK10" s="7"/>
      <c r="AL10" s="7"/>
      <c r="AM10" s="7"/>
      <c r="AN10" s="54"/>
      <c r="AO10" s="45"/>
      <c r="AP10" s="48"/>
      <c r="AQ10" s="51"/>
      <c r="AR10" s="42"/>
      <c r="AS10" s="7"/>
      <c r="AT10" s="7"/>
      <c r="AU10" s="7"/>
      <c r="AV10" s="7"/>
      <c r="AW10" s="7"/>
      <c r="AX10" s="54"/>
      <c r="AY10" s="45"/>
      <c r="AZ10" s="48"/>
      <c r="BA10" s="51"/>
      <c r="BB10" s="42"/>
      <c r="BC10" s="7"/>
      <c r="BD10" s="7"/>
      <c r="BE10" s="7"/>
      <c r="BF10" s="7"/>
      <c r="BG10" s="7"/>
      <c r="BH10" s="54"/>
      <c r="BI10" s="45"/>
      <c r="BJ10" s="48"/>
      <c r="BK10" s="51"/>
      <c r="BL10" s="42"/>
    </row>
    <row r="11" spans="1:64" ht="15" customHeight="1" x14ac:dyDescent="0.3">
      <c r="A11" s="22"/>
      <c r="B11" s="19" t="s">
        <v>5</v>
      </c>
      <c r="C11" s="9" t="str">
        <f>LOOKUP(C8, {0,50,60,63,66,70,73,75,80,85,90}, {"F","D","C-","C","C+","B-","B","B+","A-","A","A+"})</f>
        <v>A</v>
      </c>
      <c r="D11" s="9" t="str">
        <f>LOOKUP(D8, {0,50,60,63,66,70,73,75,80,85,90}, {"F","D","C-","C","C+","B-","B","B+","A-","A","A+"})</f>
        <v>C+</v>
      </c>
      <c r="E11" s="9" t="str">
        <f>LOOKUP(E8, {0,50,60,63,66,70,73,75,80,85,90}, {"F","D","C-","C","C+","B-","B","B+","A-","A","A+"})</f>
        <v>B+</v>
      </c>
      <c r="F11" s="9" t="str">
        <f>LOOKUP(F8, {0,50,60,63,66,70,73,75,80,85,90}, {"F","D","C-","C","C+","B-","B","B+","A-","A","A+"})</f>
        <v>B+</v>
      </c>
      <c r="G11" s="9" t="str">
        <f>LOOKUP(G8, {0,50,60,63,66,70,73,75,80,85,90}, {"F","D","C-","C","C+","B-","B","B+","A-","A","A+"})</f>
        <v>B</v>
      </c>
      <c r="H11" s="13"/>
      <c r="I11" s="45"/>
      <c r="J11" s="57"/>
      <c r="K11" s="60"/>
      <c r="L11" s="9" t="str">
        <f>LOOKUP(L8, {0,50,60,63,66,70,73,75,80,85,90}, {"F","D","C-","C","C+","B-","B","B+","A-","A","A+"})</f>
        <v>C-</v>
      </c>
      <c r="M11" s="9" t="str">
        <f>LOOKUP(M8, {0,50,60,63,66,70,73,75,80,85,90}, {"F","D","C-","C","C+","B-","B","B+","A-","A","A+"})</f>
        <v>C-</v>
      </c>
      <c r="N11" s="9" t="str">
        <f>LOOKUP(N8, {0,50,60,63,66,70,73,75,80,85,90}, {"F","D","C-","C","C+","B-","B","B+","A-","A","A+"})</f>
        <v>C-</v>
      </c>
      <c r="O11" s="9" t="str">
        <f>LOOKUP(O8, {0,50,60,63,66,70,73,75,80,85,90}, {"F","D","C-","C","C+","B-","B","B+","A-","A","A+"})</f>
        <v>C-</v>
      </c>
      <c r="P11" s="9" t="str">
        <f>LOOKUP(P8, {0,50,60,63,66,70,73,75,80,85,90}, {"F","D","C-","C","C+","B-","B","B+","A-","A","A+"})</f>
        <v>C-</v>
      </c>
      <c r="Q11" s="9" t="str">
        <f>LOOKUP(Q8, {0,50,60,63,66,70,73,75,80,85,90}, {"F","D","C-","C","C+","B-","B","B+","A-","A","A+"})</f>
        <v>C-</v>
      </c>
      <c r="R11" s="54"/>
      <c r="S11" s="45"/>
      <c r="T11" s="48"/>
      <c r="U11" s="51"/>
      <c r="V11" s="42"/>
      <c r="W11" s="10" t="str">
        <f>LOOKUP(W8, {0,50,55,58,61,65,70,75,80,85}, {"F","D","C-","C","C+","B-","B","B+","A-","A+"})</f>
        <v>F</v>
      </c>
      <c r="X11" s="9" t="str">
        <f>LOOKUP(X8, {0,50,55,58,61,65,70,75,80,85}, {"F","D","C-","C","C+","B-","B","B+","A-","A+"})</f>
        <v>F</v>
      </c>
      <c r="Y11" s="9" t="str">
        <f>LOOKUP(Y8, {0,50,55,58,61,65,70,75,80,85}, {"F","D","C-","C","C+","B-","B","B+","A-","A+"})</f>
        <v>F</v>
      </c>
      <c r="Z11" s="9" t="str">
        <f>LOOKUP(Z8, {0,50,55,58,61,65,70,75,80,85}, {"F","D","C-","C","C+","B-","B","B+","A-","A+"})</f>
        <v>F</v>
      </c>
      <c r="AA11" s="9" t="str">
        <f>LOOKUP(AA8, {0,50,55,58,61,65,70,75,80,85}, {"F","D","C-","C","C+","B-","B","B+","A-","A+"})</f>
        <v>F</v>
      </c>
      <c r="AB11" s="29" t="str">
        <f>LOOKUP(AB8, {0,50,55,58,61,65,70,75,80,85}, {"F","D","C-","C","C+","B-","B","B+","A-","A+"})</f>
        <v>F</v>
      </c>
      <c r="AC11" s="54"/>
      <c r="AD11" s="45"/>
      <c r="AE11" s="48"/>
      <c r="AF11" s="51"/>
      <c r="AG11" s="42"/>
      <c r="AH11" s="9" t="str">
        <f>LOOKUP(AH8, {0,50,60,63,66,70,73,75,80,85,90}, {"F","D","C-","C","C+","B-","B","B+","A-","A","A+"})</f>
        <v>A-</v>
      </c>
      <c r="AI11" s="9" t="str">
        <f>LOOKUP(AI8, {0,50,60,63,66,70,73,75,80,85,90}, {"F","D","C-","C","C+","B-","B","B+","A-","A","A+"})</f>
        <v>A</v>
      </c>
      <c r="AJ11" s="9" t="str">
        <f>LOOKUP(AJ8, {0,50,60,63,66,70,73,75,80,85,90}, {"F","D","C-","C","C+","B-","B","B+","A-","A","A+"})</f>
        <v>A-</v>
      </c>
      <c r="AK11" s="9" t="str">
        <f>LOOKUP(AK8, {0,50,60,63,66,70,73,75,80,85,90}, {"F","D","C-","C","C+","B-","B","B+","A-","A","A+"})</f>
        <v>A-</v>
      </c>
      <c r="AL11" s="9" t="str">
        <f>LOOKUP(AL8, {0,50,60,63,66,70,73,75,80,85,90}, {"F","D","C-","C","C+","B-","B","B+","A-","A","A+"})</f>
        <v>B+</v>
      </c>
      <c r="AM11" s="9" t="str">
        <f>LOOKUP(AM8, {0,50,60,63,66,70,73,75,80,85,90}, {"F","D","C-","C","C+","B-","B","B+","A-","A","A+"})</f>
        <v>A</v>
      </c>
      <c r="AN11" s="54"/>
      <c r="AO11" s="45"/>
      <c r="AP11" s="48"/>
      <c r="AQ11" s="51"/>
      <c r="AR11" s="42"/>
      <c r="AS11" s="9" t="str">
        <f>LOOKUP(AS8, {0,50,60,63,66,70,73,75,80,85,90}, {"F","D","C-","C","C+","B-","B","B+","A-","A","A+"})</f>
        <v>A-</v>
      </c>
      <c r="AT11" s="9" t="str">
        <f>LOOKUP(AT8, {0,50,60,63,66,70,73,75,80,85,90}, {"F","D","C-","C","C+","B-","B","B+","A-","A","A+"})</f>
        <v>C+</v>
      </c>
      <c r="AU11" s="9" t="str">
        <f>LOOKUP(AU8, {0,50,60,63,66,70,73,75,80,85,90}, {"F","D","C-","C","C+","B-","B","B+","A-","A","A+"})</f>
        <v>C</v>
      </c>
      <c r="AV11" s="9" t="str">
        <f>LOOKUP(AV8, {0,50,60,63,66,70,73,75,80,85,90}, {"F","D","C-","C","C+","B-","B","B+","A-","A","A+"})</f>
        <v>B-</v>
      </c>
      <c r="AW11" s="9" t="str">
        <f>LOOKUP(AW8, {0,50,60,63,66,70,73,75,80,85,90}, {"F","D","C-","C","C+","B-","B","B+","A-","A","A+"})</f>
        <v>B+</v>
      </c>
      <c r="AX11" s="54"/>
      <c r="AY11" s="45"/>
      <c r="AZ11" s="48"/>
      <c r="BA11" s="51"/>
      <c r="BB11" s="42"/>
      <c r="BC11" s="9" t="str">
        <f>LOOKUP(BC8, {0,50,60,63,66,70,73,75,80,85,90}, {"F","D","C-","C","C+","B-","B","B+","A-","A","A+"})</f>
        <v>C-</v>
      </c>
      <c r="BD11" s="9" t="str">
        <f>LOOKUP(BD8, {0,50,60,63,66,70,73,75,80,85,90}, {"F","D","C-","C","C+","B-","B","B+","A-","A","A+"})</f>
        <v>B+</v>
      </c>
      <c r="BE11" s="9" t="str">
        <f>LOOKUP(BE8, {0,50,60,63,66,70,73,75,80,85,90}, {"F","D","C-","C","C+","B-","B","B+","A-","A","A+"})</f>
        <v>B+</v>
      </c>
      <c r="BF11" s="9" t="str">
        <f>LOOKUP(BF8, {0,50,60,63,66,70,73,75,80,85,90}, {"F","D","C-","C","C+","B-","B","B+","A-","A","A+"})</f>
        <v>A-</v>
      </c>
      <c r="BG11" s="9" t="str">
        <f>LOOKUP(BG8, {0,50,60,63,66,70,73,75,80,85,90}, {"F","D","C-","C","C+","B-","B","B+","A-","A","A+"})</f>
        <v>B+</v>
      </c>
      <c r="BH11" s="54"/>
      <c r="BI11" s="45"/>
      <c r="BJ11" s="48"/>
      <c r="BK11" s="51"/>
      <c r="BL11" s="42"/>
    </row>
    <row r="12" spans="1:64" ht="15.75" customHeight="1" thickBot="1" x14ac:dyDescent="0.35">
      <c r="A12" s="23"/>
      <c r="B12" s="20" t="s">
        <v>6</v>
      </c>
      <c r="C12" s="12" t="str">
        <f>LOOKUP(C8,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D12" s="12" t="str">
        <f>LOOKUP(D8,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2.80</v>
      </c>
      <c r="E12" s="12" t="str">
        <f>LOOKUP(E8,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3.70</v>
      </c>
      <c r="F12" s="12" t="str">
        <f>LOOKUP(F8,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3.70</v>
      </c>
      <c r="G12" s="12" t="str">
        <f>LOOKUP(G8,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3.30</v>
      </c>
      <c r="H12" s="14"/>
      <c r="I12" s="46"/>
      <c r="J12" s="58"/>
      <c r="K12" s="61"/>
      <c r="L12" s="12" t="str">
        <f>LOOKUP(L8,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M12" s="12" t="str">
        <f>LOOKUP(M8,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12" s="12" t="str">
        <f>LOOKUP(N8,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12" s="12" t="str">
        <f>LOOKUP(O8,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12" s="12" t="str">
        <f>LOOKUP(P8,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12" s="12" t="str">
        <f>LOOKUP(Q8,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12" s="55"/>
      <c r="S12" s="46"/>
      <c r="T12" s="49"/>
      <c r="U12" s="51"/>
      <c r="V12" s="43"/>
      <c r="W12" s="11" t="str">
        <f>LOOKUP(W8,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X12" s="12" t="str">
        <f>LOOKUP(X8,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12" s="12" t="str">
        <f>LOOKUP(Y8,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12" s="12" t="str">
        <f>LOOKUP(Z8,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12" s="12" t="str">
        <f>LOOKUP(AA8,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12" s="30" t="str">
        <f>LOOKUP(AB8,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12" s="55"/>
      <c r="AD12" s="46"/>
      <c r="AE12" s="49"/>
      <c r="AF12" s="52"/>
      <c r="AG12" s="43"/>
      <c r="AH12" s="12" t="str">
        <f>LOOKUP(AH8,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I12" s="12" t="str">
        <f>LOOKUP(AI8,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J12" s="12" t="str">
        <f>LOOKUP(AJ8,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K12" s="12" t="str">
        <f>LOOKUP(AK8,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L12" s="12" t="str">
        <f>LOOKUP(AL8,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AM12" s="12" t="str">
        <f>LOOKUP(AM8,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N12" s="55"/>
      <c r="AO12" s="46"/>
      <c r="AP12" s="49"/>
      <c r="AQ12" s="52"/>
      <c r="AR12" s="43"/>
      <c r="AS12" s="12" t="str">
        <f>LOOKUP(AS8,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T12" s="12" t="str">
        <f>LOOKUP(AT8,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2.70</v>
      </c>
      <c r="AU12" s="12" t="str">
        <f>LOOKUP(AU8,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AV12" s="12" t="str">
        <f>LOOKUP(AV8,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3.20</v>
      </c>
      <c r="AW12" s="12" t="str">
        <f>LOOKUP(AW8,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AX12" s="55"/>
      <c r="AY12" s="46"/>
      <c r="AZ12" s="49"/>
      <c r="BA12" s="52"/>
      <c r="BB12" s="43"/>
      <c r="BC12" s="12" t="str">
        <f>LOOKUP(BC8,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2.20</v>
      </c>
      <c r="BD12" s="12" t="str">
        <f>LOOKUP(BD8,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BE12" s="12" t="str">
        <f>LOOKUP(BE8,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BF12" s="12" t="str">
        <f>LOOKUP(BF8,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G12" s="12" t="str">
        <f>LOOKUP(BG8,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BH12" s="55"/>
      <c r="BI12" s="46"/>
      <c r="BJ12" s="49"/>
      <c r="BK12" s="52"/>
      <c r="BL12" s="43"/>
    </row>
    <row r="13" spans="1:64" ht="17.399999999999999" thickBot="1" x14ac:dyDescent="0.35">
      <c r="A13" s="21" t="s">
        <v>34</v>
      </c>
      <c r="B13" s="17" t="s">
        <v>11</v>
      </c>
      <c r="C13" s="24">
        <v>4</v>
      </c>
      <c r="D13" s="7">
        <v>3</v>
      </c>
      <c r="E13" s="7">
        <v>4</v>
      </c>
      <c r="F13" s="7">
        <v>3</v>
      </c>
      <c r="G13" s="7">
        <v>2</v>
      </c>
      <c r="H13" s="16">
        <f>SUM(C13:G13)</f>
        <v>16</v>
      </c>
      <c r="I13" s="44">
        <f>H14*100/500</f>
        <v>26</v>
      </c>
      <c r="J13" s="56">
        <f>(C13*C18+D13*D18+E13*E18+F13*F18+G13*G18)/(C13+D13+E13+F13+G13)</f>
        <v>0.375</v>
      </c>
      <c r="K13" s="59" t="str">
        <f>LOOKUP(J13,{0,1},{"Dropped Out"," Promoted"})</f>
        <v>Dropped Out</v>
      </c>
      <c r="L13" s="24">
        <v>3</v>
      </c>
      <c r="M13" s="25">
        <v>2</v>
      </c>
      <c r="N13" s="25">
        <v>3</v>
      </c>
      <c r="O13" s="25">
        <v>3</v>
      </c>
      <c r="P13" s="25">
        <v>3</v>
      </c>
      <c r="Q13" s="26">
        <v>3</v>
      </c>
      <c r="R13" s="53">
        <f>SUM(L14,M14,N14,,O14,P14,Q14)</f>
        <v>360</v>
      </c>
      <c r="S13" s="44">
        <f>AVERAGE(L14,M14,N14,O14,P14,Q14)</f>
        <v>60</v>
      </c>
      <c r="T13" s="47">
        <f>(L13*L18+M13*M18+N13*N18+O13*O18+P13*P18+Q13*Q18)/(L13+M13+N13+O13+P13+Q13)</f>
        <v>2</v>
      </c>
      <c r="U13" s="50" t="e">
        <f>(C13*C18+D13*D18+E13*E18+F13*F18+#REF!*#REF!+#REF!*#REF!+L13*L18+M13*M18+N13*N18+O13*O18+P13*P18+Q13*Q18)/(C13+D13+E13+F13+#REF!+#REF!+L13+M13+N13+O13+P13+Q13)</f>
        <v>#REF!</v>
      </c>
      <c r="V13" s="41" t="e">
        <f>LOOKUP(U13,{0,1.5,2},{"Dropped Out","Probation","Promoted"})</f>
        <v>#REF!</v>
      </c>
      <c r="W13" s="24">
        <v>3</v>
      </c>
      <c r="X13" s="25">
        <v>2</v>
      </c>
      <c r="Y13" s="25">
        <v>3</v>
      </c>
      <c r="Z13" s="25">
        <v>3</v>
      </c>
      <c r="AA13" s="25">
        <v>3</v>
      </c>
      <c r="AB13" s="26">
        <v>3</v>
      </c>
      <c r="AC13" s="53">
        <f>SUM(W14,X14,Y14,,Z14,AA14,AB14)</f>
        <v>0</v>
      </c>
      <c r="AD13" s="44" t="e">
        <f>AVERAGE(W14,X14,Y14,Z14,AA14,AB14)</f>
        <v>#DIV/0!</v>
      </c>
      <c r="AE13" s="47">
        <f>(W13*W18+X13*X18+Y13*Y18+Z13*Z18+AA13*AA18+AB13*AB18)/(W13+X13+Y13+Z13+AA13+AB13)</f>
        <v>0</v>
      </c>
      <c r="AF13" s="50">
        <f>(M13*M18+N13*N18+O13*O18+P13*P18+Q13*Q18+R13*R18+W13*W18+X13*X18+Y13*Y18+Z13*Z18+AA13*AA18+AB13*AB18)/(M13+N13+O13+P13+Q13+R13+W13+X13+Y13+Z13+AA13+AB13)</f>
        <v>7.1611253196930943E-2</v>
      </c>
      <c r="AG13" s="41" t="str">
        <f>LOOKUP(AF13,{0,1.5,2},{"Dropped Out","Probation","Promoted"})</f>
        <v>Dropped Out</v>
      </c>
      <c r="AH13" s="24">
        <v>4</v>
      </c>
      <c r="AI13" s="25">
        <v>3</v>
      </c>
      <c r="AJ13" s="25">
        <v>3</v>
      </c>
      <c r="AK13" s="25">
        <v>2</v>
      </c>
      <c r="AL13" s="25">
        <v>4</v>
      </c>
      <c r="AM13" s="26">
        <v>4</v>
      </c>
      <c r="AN13" s="16">
        <f>SUM(AH13:AM13)</f>
        <v>20</v>
      </c>
      <c r="AO13" s="44">
        <f>AN14*100/600</f>
        <v>0</v>
      </c>
      <c r="AP13" s="47">
        <f>(AH13*AH18+AI13*AI18+AJ13*AJ18+AK13*AK18+AL13*AL18+AM13*AM18)/(AH13+AI13+AJ13+AK13+AL13+AM13)</f>
        <v>0</v>
      </c>
      <c r="AQ13" s="50">
        <f>(C13*C18+D13*D18+E13*E18+F13*F18+G13*G18++AH13*AH18+AI13*AI18+AJ13*AJ18+AK13*AK18+AL13*AL18+AM13*AM18)/(C13+D13+E13+F13+G13+AH13+AI13+AJ13+AK13+AL13+AM13)</f>
        <v>0.16666666666666666</v>
      </c>
      <c r="AR13" s="41" t="str">
        <f>LOOKUP(AQ13,{0,1.5},{"Dropped Out","Promoted"})</f>
        <v>Dropped Out</v>
      </c>
      <c r="AS13" s="24">
        <v>3</v>
      </c>
      <c r="AT13" s="25">
        <v>3</v>
      </c>
      <c r="AU13" s="25">
        <v>3</v>
      </c>
      <c r="AV13" s="25">
        <v>4</v>
      </c>
      <c r="AW13" s="25">
        <v>4</v>
      </c>
      <c r="AX13" s="53">
        <f>SUM(AS14,AT14,AU14,,AV14,AW14)</f>
        <v>0</v>
      </c>
      <c r="AY13" s="44">
        <f>AX13*100/500</f>
        <v>0</v>
      </c>
      <c r="AZ13" s="47">
        <f>(AS13*AS18+AT13*AT18+AU13*AU18+AV13*AV18+AW13*AW18)/(AS13+AT13+AU13+AV13+AW13)</f>
        <v>0</v>
      </c>
      <c r="BA13" s="50">
        <f>(C13*C18+D13*D18+E13*E18+F13*F18+G13*G18++AH13*AH18+AI13*AI18+AJ13*AJ18+AK13*AK18+AL13*AL18+AM13*AM18+AS13*AS18+AT13*AT18+AU13*AU18+AV13*AV18+AW13*AW18)/(C13+D13+E13+F13+G13+AH13+AI13+AJ13+AK13+AL13+AM13+AS13+AT13+AU13+AV13+AW13)</f>
        <v>0.11320754716981132</v>
      </c>
      <c r="BB13" s="41" t="str">
        <f>LOOKUP(BA13,{0,1.75},{"Dropped Out","Promoted"})</f>
        <v>Dropped Out</v>
      </c>
      <c r="BC13" s="24">
        <v>4</v>
      </c>
      <c r="BD13" s="25">
        <v>3</v>
      </c>
      <c r="BE13" s="25">
        <v>3</v>
      </c>
      <c r="BF13" s="25">
        <v>4</v>
      </c>
      <c r="BG13" s="25">
        <v>3</v>
      </c>
      <c r="BH13" s="53">
        <f>SUM(BC14,BD14,BE14,,BF14,BG14)</f>
        <v>0</v>
      </c>
      <c r="BI13" s="44">
        <f>BH13*100/500</f>
        <v>0</v>
      </c>
      <c r="BJ13" s="47">
        <f>(BC13*BC18+BD13*BD18+BE13*BE18+BF13*BF18+BG13*BG18)/(BC13+BD13+BE13+BF13+BG13)</f>
        <v>0</v>
      </c>
      <c r="BK13" s="50">
        <f>(C13*C18+D13*D18+E13*E18+F13*F18+G13*G18++AH13*AH18+AI13*AI18+AJ13*AJ18+AK13*AK18+AL13*AL18+AM13*AM18+AS13*AS18+AT13*AT18+AU13*AU18+AV13*AV18+AW13*AW18+BC13*BC18+BD13*BD18+BE13*BE18+BF13*BF18+BG13*BG18)/(C13+D13+E13+F13+G13+AH13+AI13+AJ13+AK13+AL13+AM13+AS13+AT13+AU13+AV13+AW13+BC13+BD13+BE13+BF13+BG13)</f>
        <v>8.5714285714285715E-2</v>
      </c>
      <c r="BL13" s="41" t="str">
        <f>LOOKUP(BK13,{0,2},{"Dropped Out","Promoted"})</f>
        <v>Dropped Out</v>
      </c>
    </row>
    <row r="14" spans="1:64" ht="16.8" x14ac:dyDescent="0.3">
      <c r="A14" s="22" t="s">
        <v>35</v>
      </c>
      <c r="B14" s="18" t="s">
        <v>12</v>
      </c>
      <c r="C14" s="7">
        <v>15</v>
      </c>
      <c r="D14" s="7">
        <v>32</v>
      </c>
      <c r="E14" s="7">
        <v>8</v>
      </c>
      <c r="F14" s="7">
        <v>60</v>
      </c>
      <c r="G14" s="7">
        <v>15</v>
      </c>
      <c r="H14" s="35">
        <f>SUM(C14:G14)</f>
        <v>130</v>
      </c>
      <c r="I14" s="45"/>
      <c r="J14" s="57"/>
      <c r="K14" s="60"/>
      <c r="L14" s="27">
        <v>60</v>
      </c>
      <c r="M14" s="28">
        <v>60</v>
      </c>
      <c r="N14" s="28">
        <v>60</v>
      </c>
      <c r="O14" s="28">
        <v>60</v>
      </c>
      <c r="P14" s="28">
        <v>60</v>
      </c>
      <c r="Q14" s="29">
        <v>60</v>
      </c>
      <c r="R14" s="54"/>
      <c r="S14" s="45"/>
      <c r="T14" s="48"/>
      <c r="U14" s="51"/>
      <c r="V14" s="42"/>
      <c r="W14" s="27"/>
      <c r="X14" s="28"/>
      <c r="Y14" s="28"/>
      <c r="Z14" s="28"/>
      <c r="AA14" s="28"/>
      <c r="AB14" s="29"/>
      <c r="AC14" s="54"/>
      <c r="AD14" s="45"/>
      <c r="AE14" s="48"/>
      <c r="AF14" s="51"/>
      <c r="AG14" s="42"/>
      <c r="AH14" s="7"/>
      <c r="AI14" s="7"/>
      <c r="AJ14" s="7"/>
      <c r="AK14" s="7"/>
      <c r="AL14" s="7"/>
      <c r="AM14" s="7"/>
      <c r="AN14" s="53">
        <f>SUM(AH14,AI14,AJ14,,AK14,AL14,AM14)</f>
        <v>0</v>
      </c>
      <c r="AO14" s="45"/>
      <c r="AP14" s="48"/>
      <c r="AQ14" s="51"/>
      <c r="AR14" s="42"/>
      <c r="AS14" s="7"/>
      <c r="AT14" s="7"/>
      <c r="AU14" s="7"/>
      <c r="AV14" s="7"/>
      <c r="AW14" s="7"/>
      <c r="AX14" s="54"/>
      <c r="AY14" s="45"/>
      <c r="AZ14" s="48"/>
      <c r="BA14" s="51"/>
      <c r="BB14" s="42"/>
      <c r="BC14" s="7"/>
      <c r="BD14" s="7"/>
      <c r="BE14" s="7"/>
      <c r="BF14" s="7"/>
      <c r="BG14" s="7"/>
      <c r="BH14" s="54"/>
      <c r="BI14" s="45"/>
      <c r="BJ14" s="48"/>
      <c r="BK14" s="51"/>
      <c r="BL14" s="42"/>
    </row>
    <row r="15" spans="1:64" ht="16.8" x14ac:dyDescent="0.3">
      <c r="A15" s="22"/>
      <c r="B15" s="18"/>
      <c r="C15" s="7"/>
      <c r="D15" s="7"/>
      <c r="E15" s="7"/>
      <c r="F15" s="7"/>
      <c r="G15" s="7"/>
      <c r="H15" s="13"/>
      <c r="I15" s="45"/>
      <c r="J15" s="57"/>
      <c r="K15" s="60"/>
      <c r="L15" s="27"/>
      <c r="M15" s="28"/>
      <c r="N15" s="28"/>
      <c r="O15" s="28"/>
      <c r="P15" s="28"/>
      <c r="Q15" s="29"/>
      <c r="R15" s="54"/>
      <c r="S15" s="45"/>
      <c r="T15" s="48"/>
      <c r="U15" s="51"/>
      <c r="V15" s="42"/>
      <c r="W15" s="37" t="s">
        <v>18</v>
      </c>
      <c r="X15" s="40"/>
      <c r="Y15" s="40"/>
      <c r="Z15" s="40"/>
      <c r="AA15" s="40"/>
      <c r="AB15" s="39"/>
      <c r="AC15" s="54"/>
      <c r="AD15" s="45"/>
      <c r="AE15" s="48"/>
      <c r="AF15" s="51"/>
      <c r="AG15" s="42"/>
      <c r="AH15" s="7"/>
      <c r="AI15" s="7"/>
      <c r="AJ15" s="7"/>
      <c r="AK15" s="36"/>
      <c r="AL15" s="7"/>
      <c r="AM15" s="7"/>
      <c r="AN15" s="54"/>
      <c r="AO15" s="45"/>
      <c r="AP15" s="48"/>
      <c r="AQ15" s="51"/>
      <c r="AR15" s="42"/>
      <c r="AS15" s="7"/>
      <c r="AT15" s="7"/>
      <c r="AU15" s="7"/>
      <c r="AV15" s="7"/>
      <c r="AW15" s="7"/>
      <c r="AX15" s="54"/>
      <c r="AY15" s="45"/>
      <c r="AZ15" s="48"/>
      <c r="BA15" s="51"/>
      <c r="BB15" s="42"/>
      <c r="BC15" s="7"/>
      <c r="BD15" s="7"/>
      <c r="BE15" s="7"/>
      <c r="BF15" s="7"/>
      <c r="BG15" s="7"/>
      <c r="BH15" s="54"/>
      <c r="BI15" s="45"/>
      <c r="BJ15" s="48"/>
      <c r="BK15" s="51"/>
      <c r="BL15" s="42"/>
    </row>
    <row r="16" spans="1:64" ht="16.8" x14ac:dyDescent="0.3">
      <c r="A16" s="22"/>
      <c r="B16" s="19"/>
      <c r="C16" s="7"/>
      <c r="D16" s="7"/>
      <c r="E16" s="7"/>
      <c r="F16" s="7"/>
      <c r="G16" s="7"/>
      <c r="H16" s="13"/>
      <c r="I16" s="45"/>
      <c r="J16" s="57"/>
      <c r="K16" s="60"/>
      <c r="L16" s="27"/>
      <c r="M16" s="28"/>
      <c r="N16" s="28"/>
      <c r="O16" s="28"/>
      <c r="P16" s="28"/>
      <c r="Q16" s="29"/>
      <c r="R16" s="54"/>
      <c r="S16" s="45"/>
      <c r="T16" s="48"/>
      <c r="U16" s="51"/>
      <c r="V16" s="42"/>
      <c r="W16" s="27"/>
      <c r="X16" s="28"/>
      <c r="Y16" s="28"/>
      <c r="Z16" s="28"/>
      <c r="AA16" s="28"/>
      <c r="AB16" s="29"/>
      <c r="AC16" s="54"/>
      <c r="AD16" s="45"/>
      <c r="AE16" s="48"/>
      <c r="AF16" s="51"/>
      <c r="AG16" s="42"/>
      <c r="AH16" s="7"/>
      <c r="AI16" s="7"/>
      <c r="AJ16" s="7"/>
      <c r="AK16" s="7"/>
      <c r="AL16" s="7"/>
      <c r="AM16" s="7"/>
      <c r="AN16" s="54"/>
      <c r="AO16" s="45"/>
      <c r="AP16" s="48"/>
      <c r="AQ16" s="51"/>
      <c r="AR16" s="42"/>
      <c r="AS16" s="7"/>
      <c r="AT16" s="7"/>
      <c r="AU16" s="7"/>
      <c r="AV16" s="7"/>
      <c r="AW16" s="7"/>
      <c r="AX16" s="54"/>
      <c r="AY16" s="45"/>
      <c r="AZ16" s="48"/>
      <c r="BA16" s="51"/>
      <c r="BB16" s="42"/>
      <c r="BC16" s="7"/>
      <c r="BD16" s="7"/>
      <c r="BE16" s="7"/>
      <c r="BF16" s="7"/>
      <c r="BG16" s="7"/>
      <c r="BH16" s="54"/>
      <c r="BI16" s="45"/>
      <c r="BJ16" s="48"/>
      <c r="BK16" s="51"/>
      <c r="BL16" s="42"/>
    </row>
    <row r="17" spans="1:64" ht="16.8" x14ac:dyDescent="0.3">
      <c r="A17" s="22"/>
      <c r="B17" s="19" t="s">
        <v>5</v>
      </c>
      <c r="C17" s="9" t="str">
        <f>LOOKUP(C14, {0,50,60,63,66,70,73,75,80,85,90}, {"F","D","C-","C","C+","B-","B","B+","A-","A","A+"})</f>
        <v>F</v>
      </c>
      <c r="D17" s="9" t="str">
        <f>LOOKUP(D14, {0,50,60,63,66,70,73,75,80,85,90}, {"F","D","C-","C","C+","B-","B","B+","A-","A","A+"})</f>
        <v>F</v>
      </c>
      <c r="E17" s="9" t="str">
        <f>LOOKUP(E14, {0,50,60,63,66,70,73,75,80,85,90}, {"F","D","C-","C","C+","B-","B","B+","A-","A","A+"})</f>
        <v>F</v>
      </c>
      <c r="F17" s="9" t="str">
        <f>LOOKUP(F14, {0,50,60,63,66,70,73,75,80,85,90}, {"F","D","C-","C","C+","B-","B","B+","A-","A","A+"})</f>
        <v>C-</v>
      </c>
      <c r="G17" s="9" t="str">
        <f>LOOKUP(G14, {0,50,60,63,66,70,73,75,80,85,90}, {"F","D","C-","C","C+","B-","B","B+","A-","A","A+"})</f>
        <v>F</v>
      </c>
      <c r="H17" s="13"/>
      <c r="I17" s="45"/>
      <c r="J17" s="57"/>
      <c r="K17" s="60"/>
      <c r="L17" s="9" t="str">
        <f>LOOKUP(L14, {0,50,60,63,66,70,73,75,80,85,90}, {"F","D","C-","C","C+","B-","B","B+","A-","A","A+"})</f>
        <v>C-</v>
      </c>
      <c r="M17" s="9" t="str">
        <f>LOOKUP(M14, {0,50,60,63,66,70,73,75,80,85,90}, {"F","D","C-","C","C+","B-","B","B+","A-","A","A+"})</f>
        <v>C-</v>
      </c>
      <c r="N17" s="9" t="str">
        <f>LOOKUP(N14, {0,50,60,63,66,70,73,75,80,85,90}, {"F","D","C-","C","C+","B-","B","B+","A-","A","A+"})</f>
        <v>C-</v>
      </c>
      <c r="O17" s="9" t="str">
        <f>LOOKUP(O14, {0,50,60,63,66,70,73,75,80,85,90}, {"F","D","C-","C","C+","B-","B","B+","A-","A","A+"})</f>
        <v>C-</v>
      </c>
      <c r="P17" s="9" t="str">
        <f>LOOKUP(P14, {0,50,60,63,66,70,73,75,80,85,90}, {"F","D","C-","C","C+","B-","B","B+","A-","A","A+"})</f>
        <v>C-</v>
      </c>
      <c r="Q17" s="9" t="str">
        <f>LOOKUP(Q14, {0,50,60,63,66,70,73,75,80,85,90}, {"F","D","C-","C","C+","B-","B","B+","A-","A","A+"})</f>
        <v>C-</v>
      </c>
      <c r="R17" s="54"/>
      <c r="S17" s="45"/>
      <c r="T17" s="48"/>
      <c r="U17" s="51"/>
      <c r="V17" s="42"/>
      <c r="W17" s="10" t="str">
        <f>LOOKUP(W14, {0,50,55,58,61,65,70,75,80,85}, {"F","D","C-","C","C+","B-","B","B+","A-","A+"})</f>
        <v>F</v>
      </c>
      <c r="X17" s="9" t="str">
        <f>LOOKUP(X14, {0,50,55,58,61,65,70,75,80,85}, {"F","D","C-","C","C+","B-","B","B+","A-","A+"})</f>
        <v>F</v>
      </c>
      <c r="Y17" s="9" t="str">
        <f>LOOKUP(Y14, {0,50,55,58,61,65,70,75,80,85}, {"F","D","C-","C","C+","B-","B","B+","A-","A+"})</f>
        <v>F</v>
      </c>
      <c r="Z17" s="9" t="str">
        <f>LOOKUP(Z14, {0,50,55,58,61,65,70,75,80,85}, {"F","D","C-","C","C+","B-","B","B+","A-","A+"})</f>
        <v>F</v>
      </c>
      <c r="AA17" s="9" t="str">
        <f>LOOKUP(AA14, {0,50,55,58,61,65,70,75,80,85}, {"F","D","C-","C","C+","B-","B","B+","A-","A+"})</f>
        <v>F</v>
      </c>
      <c r="AB17" s="29" t="str">
        <f>LOOKUP(AB14, {0,50,55,58,61,65,70,75,80,85}, {"F","D","C-","C","C+","B-","B","B+","A-","A+"})</f>
        <v>F</v>
      </c>
      <c r="AC17" s="54"/>
      <c r="AD17" s="45"/>
      <c r="AE17" s="48"/>
      <c r="AF17" s="51"/>
      <c r="AG17" s="42"/>
      <c r="AH17" s="9" t="str">
        <f>LOOKUP(AH14, {0,50,60,63,66,70,73,75,80,85,90}, {"F","D","C-","C","C+","B-","B","B+","A-","A","A+"})</f>
        <v>F</v>
      </c>
      <c r="AI17" s="9" t="str">
        <f>LOOKUP(AI14, {0,50,60,63,66,70,73,75,80,85,90}, {"F","D","C-","C","C+","B-","B","B+","A-","A","A+"})</f>
        <v>F</v>
      </c>
      <c r="AJ17" s="9" t="str">
        <f>LOOKUP(AJ14, {0,50,60,63,66,70,73,75,80,85,90}, {"F","D","C-","C","C+","B-","B","B+","A-","A","A+"})</f>
        <v>F</v>
      </c>
      <c r="AK17" s="9" t="str">
        <f>LOOKUP(AK14, {0,50,60,63,66,70,73,75,80,85,90}, {"F","D","C-","C","C+","B-","B","B+","A-","A","A+"})</f>
        <v>F</v>
      </c>
      <c r="AL17" s="9" t="str">
        <f>LOOKUP(AL14, {0,50,60,63,66,70,73,75,80,85,90}, {"F","D","C-","C","C+","B-","B","B+","A-","A","A+"})</f>
        <v>F</v>
      </c>
      <c r="AM17" s="9" t="str">
        <f>LOOKUP(AM14, {0,50,60,63,66,70,73,75,80,85,90}, {"F","D","C-","C","C+","B-","B","B+","A-","A","A+"})</f>
        <v>F</v>
      </c>
      <c r="AN17" s="54"/>
      <c r="AO17" s="45"/>
      <c r="AP17" s="48"/>
      <c r="AQ17" s="51"/>
      <c r="AR17" s="42"/>
      <c r="AS17" s="9" t="str">
        <f>LOOKUP(AS14, {0,50,60,63,66,70,73,75,80,85,90}, {"F","D","C-","C","C+","B-","B","B+","A-","A","A+"})</f>
        <v>F</v>
      </c>
      <c r="AT17" s="9" t="str">
        <f>LOOKUP(AT14, {0,50,60,63,66,70,73,75,80,85,90}, {"F","D","C-","C","C+","B-","B","B+","A-","A","A+"})</f>
        <v>F</v>
      </c>
      <c r="AU17" s="9" t="str">
        <f>LOOKUP(AU14, {0,50,60,63,66,70,73,75,80,85,90}, {"F","D","C-","C","C+","B-","B","B+","A-","A","A+"})</f>
        <v>F</v>
      </c>
      <c r="AV17" s="9" t="str">
        <f>LOOKUP(AV14, {0,50,60,63,66,70,73,75,80,85,90}, {"F","D","C-","C","C+","B-","B","B+","A-","A","A+"})</f>
        <v>F</v>
      </c>
      <c r="AW17" s="9" t="str">
        <f>LOOKUP(AW14, {0,50,60,63,66,70,73,75,80,85,90}, {"F","D","C-","C","C+","B-","B","B+","A-","A","A+"})</f>
        <v>F</v>
      </c>
      <c r="AX17" s="54"/>
      <c r="AY17" s="45"/>
      <c r="AZ17" s="48"/>
      <c r="BA17" s="51"/>
      <c r="BB17" s="42"/>
      <c r="BC17" s="9" t="str">
        <f>LOOKUP(BC14, {0,50,60,63,66,70,73,75,80,85,90}, {"F","D","C-","C","C+","B-","B","B+","A-","A","A+"})</f>
        <v>F</v>
      </c>
      <c r="BD17" s="9" t="str">
        <f>LOOKUP(BD14, {0,50,60,63,66,70,73,75,80,85,90}, {"F","D","C-","C","C+","B-","B","B+","A-","A","A+"})</f>
        <v>F</v>
      </c>
      <c r="BE17" s="9" t="str">
        <f>LOOKUP(BE14, {0,50,60,63,66,70,73,75,80,85,90}, {"F","D","C-","C","C+","B-","B","B+","A-","A","A+"})</f>
        <v>F</v>
      </c>
      <c r="BF17" s="9" t="str">
        <f>LOOKUP(BF14, {0,50,60,63,66,70,73,75,80,85,90}, {"F","D","C-","C","C+","B-","B","B+","A-","A","A+"})</f>
        <v>F</v>
      </c>
      <c r="BG17" s="9" t="str">
        <f>LOOKUP(BG14, {0,50,60,63,66,70,73,75,80,85,90}, {"F","D","C-","C","C+","B-","B","B+","A-","A","A+"})</f>
        <v>F</v>
      </c>
      <c r="BH17" s="54"/>
      <c r="BI17" s="45"/>
      <c r="BJ17" s="48"/>
      <c r="BK17" s="51"/>
      <c r="BL17" s="42"/>
    </row>
    <row r="18" spans="1:64" ht="17.399999999999999" thickBot="1" x14ac:dyDescent="0.35">
      <c r="A18" s="23"/>
      <c r="B18" s="20" t="s">
        <v>6</v>
      </c>
      <c r="C18" s="12" t="str">
        <f>LOOKUP(C14,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D18" s="12" t="str">
        <f>LOOKUP(D14,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E18" s="12" t="str">
        <f>LOOKUP(E14,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F18" s="12" t="str">
        <f>LOOKUP(F14,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G18" s="12" t="str">
        <f>LOOKUP(G14,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H18" s="14"/>
      <c r="I18" s="46"/>
      <c r="J18" s="58"/>
      <c r="K18" s="61"/>
      <c r="L18" s="12" t="str">
        <f>LOOKUP(L14,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M18" s="12" t="str">
        <f>LOOKUP(M14,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18" s="12" t="str">
        <f>LOOKUP(N14,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18" s="12" t="str">
        <f>LOOKUP(O14,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18" s="12" t="str">
        <f>LOOKUP(P14,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18" s="12" t="str">
        <f>LOOKUP(Q14,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18" s="55"/>
      <c r="S18" s="46"/>
      <c r="T18" s="49"/>
      <c r="U18" s="51"/>
      <c r="V18" s="43"/>
      <c r="W18" s="11" t="str">
        <f>LOOKUP(W14,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X18" s="12" t="str">
        <f>LOOKUP(X14,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18" s="12" t="str">
        <f>LOOKUP(Y14,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18" s="12" t="str">
        <f>LOOKUP(Z14,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18" s="12" t="str">
        <f>LOOKUP(AA14,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18" s="30" t="str">
        <f>LOOKUP(AB14,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18" s="55"/>
      <c r="AD18" s="46"/>
      <c r="AE18" s="49"/>
      <c r="AF18" s="52"/>
      <c r="AG18" s="43"/>
      <c r="AH18" s="12" t="str">
        <f>LOOKUP(AH14,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I18" s="12" t="str">
        <f>LOOKUP(AI14,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J18" s="12" t="str">
        <f>LOOKUP(AJ14,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K18" s="12" t="str">
        <f>LOOKUP(AK14,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L18" s="12" t="str">
        <f>LOOKUP(AL14,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M18" s="12" t="str">
        <f>LOOKUP(AM14,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N18" s="55"/>
      <c r="AO18" s="46"/>
      <c r="AP18" s="49"/>
      <c r="AQ18" s="52"/>
      <c r="AR18" s="43"/>
      <c r="AS18" s="12" t="str">
        <f>LOOKUP(AS14,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T18" s="12" t="str">
        <f>LOOKUP(AT14,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U18" s="12" t="str">
        <f>LOOKUP(AU14,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V18" s="12" t="str">
        <f>LOOKUP(AV14,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W18" s="12" t="str">
        <f>LOOKUP(AW14,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18" s="55"/>
      <c r="AY18" s="46"/>
      <c r="AZ18" s="49"/>
      <c r="BA18" s="52"/>
      <c r="BB18" s="43"/>
      <c r="BC18" s="12" t="str">
        <f>LOOKUP(BC14,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D18" s="12" t="str">
        <f>LOOKUP(BD14,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E18" s="12" t="str">
        <f>LOOKUP(BE14,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18" s="12" t="str">
        <f>LOOKUP(BF14,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18" s="12" t="str">
        <f>LOOKUP(BG14,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18" s="55"/>
      <c r="BI18" s="46"/>
      <c r="BJ18" s="49"/>
      <c r="BK18" s="52"/>
      <c r="BL18" s="43"/>
    </row>
    <row r="19" spans="1:64" ht="17.399999999999999" thickBot="1" x14ac:dyDescent="0.35">
      <c r="A19" s="21" t="s">
        <v>36</v>
      </c>
      <c r="B19" s="17" t="s">
        <v>11</v>
      </c>
      <c r="C19" s="24">
        <v>4</v>
      </c>
      <c r="D19" s="7">
        <v>3</v>
      </c>
      <c r="E19" s="7">
        <v>4</v>
      </c>
      <c r="F19" s="7">
        <v>3</v>
      </c>
      <c r="G19" s="7">
        <v>2</v>
      </c>
      <c r="H19" s="16">
        <f>SUM(C19:G19)</f>
        <v>16</v>
      </c>
      <c r="I19" s="44">
        <f>H20*100/500</f>
        <v>74.400000000000006</v>
      </c>
      <c r="J19" s="56">
        <f>(C19*C24+D19*D24+E19*E24+F19*F24+G19*G24)/(C19+D19+E19+F19+G19)</f>
        <v>3.4062499999999996</v>
      </c>
      <c r="K19" s="59" t="str">
        <f>LOOKUP(J19,{0,1},{"Dropped Out"," Promoted"})</f>
        <v xml:space="preserve"> Promoted</v>
      </c>
      <c r="L19" s="24">
        <v>3</v>
      </c>
      <c r="M19" s="25">
        <v>2</v>
      </c>
      <c r="N19" s="25">
        <v>3</v>
      </c>
      <c r="O19" s="25">
        <v>3</v>
      </c>
      <c r="P19" s="25">
        <v>3</v>
      </c>
      <c r="Q19" s="26">
        <v>3</v>
      </c>
      <c r="R19" s="53">
        <f>SUM(L20,M20,N20,,O20,P20,Q20)</f>
        <v>360</v>
      </c>
      <c r="S19" s="44">
        <f>AVERAGE(L20,M20,N20,O20,P20,Q20)</f>
        <v>60</v>
      </c>
      <c r="T19" s="47">
        <f>(L19*L24+M19*M24+N19*N24+O19*O24+P19*P24+Q19*Q24)/(L19+M19+N19+O19+P19+Q19)</f>
        <v>2</v>
      </c>
      <c r="U19" s="50" t="e">
        <f>(C19*C24+D19*D24+E19*E24+F19*F24+#REF!*#REF!+#REF!*#REF!+L19*L24+M19*M24+N19*N24+O19*O24+P19*P24+Q19*Q24)/(C19+D19+E19+F19+#REF!+#REF!+L19+M19+N19+O19+P19+Q19)</f>
        <v>#REF!</v>
      </c>
      <c r="V19" s="41" t="e">
        <f>LOOKUP(U19,{0,1.5,2},{"Dropped Out","Probation","Promoted"})</f>
        <v>#REF!</v>
      </c>
      <c r="W19" s="24">
        <v>3</v>
      </c>
      <c r="X19" s="25">
        <v>2</v>
      </c>
      <c r="Y19" s="25">
        <v>3</v>
      </c>
      <c r="Z19" s="25">
        <v>3</v>
      </c>
      <c r="AA19" s="25">
        <v>3</v>
      </c>
      <c r="AB19" s="26">
        <v>3</v>
      </c>
      <c r="AC19" s="53">
        <f>SUM(W20,X20,Y20,,Z20,AA20,AB20)</f>
        <v>0</v>
      </c>
      <c r="AD19" s="44" t="e">
        <f>AVERAGE(W20,X20,Y20,Z20,AA20,AB20)</f>
        <v>#DIV/0!</v>
      </c>
      <c r="AE19" s="47">
        <f>(W19*W24+X19*X24+Y19*Y24+Z19*Z24+AA19*AA24+AB19*AB24)/(W19+X19+Y19+Z19+AA19+AB19)</f>
        <v>0</v>
      </c>
      <c r="AF19" s="50">
        <f>(M19*M24+N19*N24+O19*O24+P19*P24+Q19*Q24+R19*R24+W19*W24+X19*X24+Y19*Y24+Z19*Z24+AA19*AA24+AB19*AB24)/(M19+N19+O19+P19+Q19+R19+W19+X19+Y19+Z19+AA19+AB19)</f>
        <v>7.1611253196930943E-2</v>
      </c>
      <c r="AG19" s="41" t="str">
        <f>LOOKUP(AF19,{0,1.5,2},{"Dropped Out","Probation","Promoted"})</f>
        <v>Dropped Out</v>
      </c>
      <c r="AH19" s="24">
        <v>4</v>
      </c>
      <c r="AI19" s="25">
        <v>3</v>
      </c>
      <c r="AJ19" s="25">
        <v>3</v>
      </c>
      <c r="AK19" s="25">
        <v>2</v>
      </c>
      <c r="AL19" s="25">
        <v>4</v>
      </c>
      <c r="AM19" s="26">
        <v>4</v>
      </c>
      <c r="AN19" s="16">
        <f>SUM(AH19:AM19)</f>
        <v>20</v>
      </c>
      <c r="AO19" s="44">
        <f>AN20*100/600</f>
        <v>70.666666666666671</v>
      </c>
      <c r="AP19" s="47">
        <f>(AH19*AH24+AI19*AI24+AJ19*AJ24+AK19*AK24+AL19*AL24+AM19*AM24)/(AH19+AI19+AJ19+AK19+AL19+AM19)</f>
        <v>3.08</v>
      </c>
      <c r="AQ19" s="50">
        <f>(C19*C24+D19*D24+E19*E24+F19*F24+G19*G24++AH19*AH24+AI19*AI24+AJ19*AJ24+AK19*AK24+AL19*AL24+AM19*AM24)/(C19+D19+E19+F19+G19+AH19+AI19+AJ19+AK19+AL19+AM19)</f>
        <v>3.2249999999999996</v>
      </c>
      <c r="AR19" s="41" t="str">
        <f>LOOKUP(AQ19,{0,1.5},{"Dropped Out","Promoted"})</f>
        <v>Promoted</v>
      </c>
      <c r="AS19" s="24">
        <v>3</v>
      </c>
      <c r="AT19" s="25">
        <v>3</v>
      </c>
      <c r="AU19" s="25">
        <v>3</v>
      </c>
      <c r="AV19" s="25">
        <v>4</v>
      </c>
      <c r="AW19" s="25">
        <v>4</v>
      </c>
      <c r="AX19" s="53">
        <f>SUM(AS20,AT20,AU20,,AV20,AW20)</f>
        <v>340</v>
      </c>
      <c r="AY19" s="44">
        <f>AX19*100/500</f>
        <v>68</v>
      </c>
      <c r="AZ19" s="47">
        <f>(AS19*AS24+AT19*AT24+AU19*AU24+AV19*AV24+AW19*AW24)/(AS19+AT19+AU19+AV19+AW19)</f>
        <v>2.7294117647058824</v>
      </c>
      <c r="BA19" s="50">
        <f>(C19*C24+D19*D24+E19*E24+F19*F24+G19*G24++AH19*AH24+AI19*AI24+AJ19*AJ24+AK19*AK24+AL19*AL24+AM19*AM24+AS19*AS24+AT19*AT24+AU19*AU24+AV19*AV24+AW19*AW24)/(C19+D19+E19+F19+G19+AH19+AI19+AJ19+AK19+AL19+AM19+AS19+AT19+AU19+AV19+AW19)</f>
        <v>3.0660377358490569</v>
      </c>
      <c r="BB19" s="41" t="str">
        <f>LOOKUP(BA19,{0,1.75},{"Dropped Out","Promoted"})</f>
        <v>Promoted</v>
      </c>
      <c r="BC19" s="24">
        <v>4</v>
      </c>
      <c r="BD19" s="25">
        <v>3</v>
      </c>
      <c r="BE19" s="25">
        <v>3</v>
      </c>
      <c r="BF19" s="25">
        <v>4</v>
      </c>
      <c r="BG19" s="25">
        <v>3</v>
      </c>
      <c r="BH19" s="53">
        <f>SUM(BC20,BD20,BE20,,BF20,BG20)</f>
        <v>394</v>
      </c>
      <c r="BI19" s="44">
        <f>BH19*100/500</f>
        <v>78.8</v>
      </c>
      <c r="BJ19" s="47">
        <f>(BC19*BC24+BD19*BD24+BE19*BE24+BF19*BF24+BG19*BG24)/(BC19+BD19+BE19+BF19+BG19)</f>
        <v>3.6470588235294117</v>
      </c>
      <c r="BK19" s="50">
        <f>(C19*C24+D19*D24+E19*E24+F19*F24+G19*G24++AH19*AH24+AI19*AI24+AJ19*AJ24+AK19*AK24+AL19*AL24+AM19*AM24+AS19*AS24+AT19*AT24+AU19*AU24+AV19*AV24+AW19*AW24+BC19*BC24+BD19*BD24+BE19*BE24+BF19*BF24+BG19*BG24)/(C19+D19+E19+F19+G19+AH19+AI19+AJ19+AK19+AL19+AM19+AS19+AT19+AU19+AV19+AW19+BC19+BD19+BE19+BF19+BG19)</f>
        <v>3.2071428571428577</v>
      </c>
      <c r="BL19" s="41" t="str">
        <f>LOOKUP(BK19,{0,2},{"Dropped Out","Promoted"})</f>
        <v>Promoted</v>
      </c>
    </row>
    <row r="20" spans="1:64" ht="16.8" x14ac:dyDescent="0.3">
      <c r="A20" s="22" t="s">
        <v>37</v>
      </c>
      <c r="B20" s="18" t="s">
        <v>12</v>
      </c>
      <c r="C20" s="7">
        <v>85</v>
      </c>
      <c r="D20" s="7">
        <v>66</v>
      </c>
      <c r="E20" s="7">
        <v>83</v>
      </c>
      <c r="F20" s="7">
        <v>71</v>
      </c>
      <c r="G20" s="7">
        <v>67</v>
      </c>
      <c r="H20" s="35">
        <f>SUM(C20:G20)</f>
        <v>372</v>
      </c>
      <c r="I20" s="45"/>
      <c r="J20" s="57"/>
      <c r="K20" s="60"/>
      <c r="L20" s="27">
        <v>60</v>
      </c>
      <c r="M20" s="28">
        <v>60</v>
      </c>
      <c r="N20" s="28">
        <v>60</v>
      </c>
      <c r="O20" s="28">
        <v>60</v>
      </c>
      <c r="P20" s="28">
        <v>60</v>
      </c>
      <c r="Q20" s="29">
        <v>60</v>
      </c>
      <c r="R20" s="54"/>
      <c r="S20" s="45"/>
      <c r="T20" s="48"/>
      <c r="U20" s="51"/>
      <c r="V20" s="42"/>
      <c r="W20" s="27"/>
      <c r="X20" s="28"/>
      <c r="Y20" s="28"/>
      <c r="Z20" s="28"/>
      <c r="AA20" s="28"/>
      <c r="AB20" s="29"/>
      <c r="AC20" s="54"/>
      <c r="AD20" s="45"/>
      <c r="AE20" s="48"/>
      <c r="AF20" s="51"/>
      <c r="AG20" s="42"/>
      <c r="AH20" s="7">
        <v>73</v>
      </c>
      <c r="AI20" s="7">
        <v>50</v>
      </c>
      <c r="AJ20" s="7">
        <v>70</v>
      </c>
      <c r="AK20" s="7">
        <v>62</v>
      </c>
      <c r="AL20" s="7">
        <v>80</v>
      </c>
      <c r="AM20" s="7">
        <v>89</v>
      </c>
      <c r="AN20" s="53">
        <f>SUM(AH20,AI20,AJ20,,AK20,AL20,AM20)</f>
        <v>424</v>
      </c>
      <c r="AO20" s="45"/>
      <c r="AP20" s="48"/>
      <c r="AQ20" s="51"/>
      <c r="AR20" s="42"/>
      <c r="AS20" s="7">
        <v>70</v>
      </c>
      <c r="AT20" s="7">
        <v>75</v>
      </c>
      <c r="AU20" s="7">
        <v>71</v>
      </c>
      <c r="AV20" s="7">
        <v>67</v>
      </c>
      <c r="AW20" s="7">
        <v>57</v>
      </c>
      <c r="AX20" s="54"/>
      <c r="AY20" s="45"/>
      <c r="AZ20" s="48"/>
      <c r="BA20" s="51"/>
      <c r="BB20" s="42"/>
      <c r="BC20" s="7">
        <v>81</v>
      </c>
      <c r="BD20" s="7">
        <v>75</v>
      </c>
      <c r="BE20" s="7">
        <v>65</v>
      </c>
      <c r="BF20" s="7">
        <v>86</v>
      </c>
      <c r="BG20" s="7">
        <v>87</v>
      </c>
      <c r="BH20" s="54"/>
      <c r="BI20" s="45"/>
      <c r="BJ20" s="48"/>
      <c r="BK20" s="51"/>
      <c r="BL20" s="42"/>
    </row>
    <row r="21" spans="1:64" ht="16.8" x14ac:dyDescent="0.3">
      <c r="A21" s="22" t="s">
        <v>131</v>
      </c>
      <c r="B21" s="18"/>
      <c r="C21" s="7"/>
      <c r="D21" s="7"/>
      <c r="E21" s="7"/>
      <c r="F21" s="7"/>
      <c r="G21" s="7"/>
      <c r="H21" s="13"/>
      <c r="I21" s="45"/>
      <c r="J21" s="57"/>
      <c r="K21" s="60"/>
      <c r="L21" s="27"/>
      <c r="M21" s="28"/>
      <c r="N21" s="28"/>
      <c r="O21" s="28"/>
      <c r="P21" s="28"/>
      <c r="Q21" s="29"/>
      <c r="R21" s="54"/>
      <c r="S21" s="45"/>
      <c r="T21" s="48"/>
      <c r="U21" s="51"/>
      <c r="V21" s="42"/>
      <c r="W21" s="37" t="s">
        <v>18</v>
      </c>
      <c r="X21" s="40"/>
      <c r="Y21" s="40"/>
      <c r="Z21" s="40"/>
      <c r="AA21" s="40"/>
      <c r="AB21" s="39"/>
      <c r="AC21" s="54"/>
      <c r="AD21" s="45"/>
      <c r="AE21" s="48"/>
      <c r="AF21" s="51"/>
      <c r="AG21" s="42"/>
      <c r="AH21" s="7"/>
      <c r="AI21" s="7"/>
      <c r="AJ21" s="7"/>
      <c r="AK21" s="36"/>
      <c r="AL21" s="7"/>
      <c r="AM21" s="7"/>
      <c r="AN21" s="54"/>
      <c r="AO21" s="45"/>
      <c r="AP21" s="48"/>
      <c r="AQ21" s="51"/>
      <c r="AR21" s="42"/>
      <c r="AS21" s="7"/>
      <c r="AT21" s="7"/>
      <c r="AU21" s="7"/>
      <c r="AV21" s="7"/>
      <c r="AW21" s="7"/>
      <c r="AX21" s="54"/>
      <c r="AY21" s="45"/>
      <c r="AZ21" s="48"/>
      <c r="BA21" s="51"/>
      <c r="BB21" s="42"/>
      <c r="BC21" s="7"/>
      <c r="BD21" s="7"/>
      <c r="BE21" s="7"/>
      <c r="BF21" s="7"/>
      <c r="BG21" s="7"/>
      <c r="BH21" s="54"/>
      <c r="BI21" s="45"/>
      <c r="BJ21" s="48"/>
      <c r="BK21" s="51"/>
      <c r="BL21" s="42"/>
    </row>
    <row r="22" spans="1:64" ht="16.8" x14ac:dyDescent="0.3">
      <c r="A22" s="22" t="s">
        <v>132</v>
      </c>
      <c r="B22" s="19"/>
      <c r="C22" s="7"/>
      <c r="D22" s="7"/>
      <c r="E22" s="7"/>
      <c r="F22" s="7"/>
      <c r="G22" s="7"/>
      <c r="H22" s="13"/>
      <c r="I22" s="45"/>
      <c r="J22" s="57"/>
      <c r="K22" s="60"/>
      <c r="L22" s="27"/>
      <c r="M22" s="28"/>
      <c r="N22" s="28"/>
      <c r="O22" s="28"/>
      <c r="P22" s="28"/>
      <c r="Q22" s="29"/>
      <c r="R22" s="54"/>
      <c r="S22" s="45"/>
      <c r="T22" s="48"/>
      <c r="U22" s="51"/>
      <c r="V22" s="42"/>
      <c r="W22" s="27"/>
      <c r="X22" s="28"/>
      <c r="Y22" s="28"/>
      <c r="Z22" s="28"/>
      <c r="AA22" s="28"/>
      <c r="AB22" s="29"/>
      <c r="AC22" s="54"/>
      <c r="AD22" s="45"/>
      <c r="AE22" s="48"/>
      <c r="AF22" s="51"/>
      <c r="AG22" s="42"/>
      <c r="AH22" s="7"/>
      <c r="AI22" s="7"/>
      <c r="AJ22" s="7"/>
      <c r="AK22" s="7"/>
      <c r="AL22" s="7"/>
      <c r="AM22" s="7"/>
      <c r="AN22" s="54"/>
      <c r="AO22" s="45"/>
      <c r="AP22" s="48"/>
      <c r="AQ22" s="51"/>
      <c r="AR22" s="42"/>
      <c r="AS22" s="7"/>
      <c r="AT22" s="7"/>
      <c r="AU22" s="7"/>
      <c r="AV22" s="7"/>
      <c r="AW22" s="7"/>
      <c r="AX22" s="54"/>
      <c r="AY22" s="45"/>
      <c r="AZ22" s="48"/>
      <c r="BA22" s="51"/>
      <c r="BB22" s="42"/>
      <c r="BC22" s="7"/>
      <c r="BD22" s="7"/>
      <c r="BE22" s="7"/>
      <c r="BF22" s="7"/>
      <c r="BG22" s="7"/>
      <c r="BH22" s="54"/>
      <c r="BI22" s="45"/>
      <c r="BJ22" s="48"/>
      <c r="BK22" s="51"/>
      <c r="BL22" s="42"/>
    </row>
    <row r="23" spans="1:64" ht="16.8" x14ac:dyDescent="0.3">
      <c r="A23" s="22"/>
      <c r="B23" s="19" t="s">
        <v>5</v>
      </c>
      <c r="C23" s="9" t="str">
        <f>LOOKUP(C20, {0,50,60,63,66,70,73,75,80,85,90}, {"F","D","C-","C","C+","B-","B","B+","A-","A","A+"})</f>
        <v>A</v>
      </c>
      <c r="D23" s="9" t="str">
        <f>LOOKUP(D20, {0,50,60,63,66,70,73,75,80,85,90}, {"F","D","C-","C","C+","B-","B","B+","A-","A","A+"})</f>
        <v>C+</v>
      </c>
      <c r="E23" s="9" t="str">
        <f>LOOKUP(E20, {0,50,60,63,66,70,73,75,80,85,90}, {"F","D","C-","C","C+","B-","B","B+","A-","A","A+"})</f>
        <v>A-</v>
      </c>
      <c r="F23" s="9" t="str">
        <f>LOOKUP(F20, {0,50,60,63,66,70,73,75,80,85,90}, {"F","D","C-","C","C+","B-","B","B+","A-","A","A+"})</f>
        <v>B-</v>
      </c>
      <c r="G23" s="9" t="str">
        <f>LOOKUP(G20, {0,50,60,63,66,70,73,75,80,85,90}, {"F","D","C-","C","C+","B-","B","B+","A-","A","A+"})</f>
        <v>C+</v>
      </c>
      <c r="H23" s="13"/>
      <c r="I23" s="45"/>
      <c r="J23" s="57"/>
      <c r="K23" s="60"/>
      <c r="L23" s="9" t="str">
        <f>LOOKUP(L20, {0,50,60,63,66,70,73,75,80,85,90}, {"F","D","C-","C","C+","B-","B","B+","A-","A","A+"})</f>
        <v>C-</v>
      </c>
      <c r="M23" s="9" t="str">
        <f>LOOKUP(M20, {0,50,60,63,66,70,73,75,80,85,90}, {"F","D","C-","C","C+","B-","B","B+","A-","A","A+"})</f>
        <v>C-</v>
      </c>
      <c r="N23" s="9" t="str">
        <f>LOOKUP(N20, {0,50,60,63,66,70,73,75,80,85,90}, {"F","D","C-","C","C+","B-","B","B+","A-","A","A+"})</f>
        <v>C-</v>
      </c>
      <c r="O23" s="9" t="str">
        <f>LOOKUP(O20, {0,50,60,63,66,70,73,75,80,85,90}, {"F","D","C-","C","C+","B-","B","B+","A-","A","A+"})</f>
        <v>C-</v>
      </c>
      <c r="P23" s="9" t="str">
        <f>LOOKUP(P20, {0,50,60,63,66,70,73,75,80,85,90}, {"F","D","C-","C","C+","B-","B","B+","A-","A","A+"})</f>
        <v>C-</v>
      </c>
      <c r="Q23" s="9" t="str">
        <f>LOOKUP(Q20, {0,50,60,63,66,70,73,75,80,85,90}, {"F","D","C-","C","C+","B-","B","B+","A-","A","A+"})</f>
        <v>C-</v>
      </c>
      <c r="R23" s="54"/>
      <c r="S23" s="45"/>
      <c r="T23" s="48"/>
      <c r="U23" s="51"/>
      <c r="V23" s="42"/>
      <c r="W23" s="10" t="str">
        <f>LOOKUP(W20, {0,50,55,58,61,65,70,75,80,85}, {"F","D","C-","C","C+","B-","B","B+","A-","A+"})</f>
        <v>F</v>
      </c>
      <c r="X23" s="9" t="str">
        <f>LOOKUP(X20, {0,50,55,58,61,65,70,75,80,85}, {"F","D","C-","C","C+","B-","B","B+","A-","A+"})</f>
        <v>F</v>
      </c>
      <c r="Y23" s="9" t="str">
        <f>LOOKUP(Y20, {0,50,55,58,61,65,70,75,80,85}, {"F","D","C-","C","C+","B-","B","B+","A-","A+"})</f>
        <v>F</v>
      </c>
      <c r="Z23" s="9" t="str">
        <f>LOOKUP(Z20, {0,50,55,58,61,65,70,75,80,85}, {"F","D","C-","C","C+","B-","B","B+","A-","A+"})</f>
        <v>F</v>
      </c>
      <c r="AA23" s="9" t="str">
        <f>LOOKUP(AA20, {0,50,55,58,61,65,70,75,80,85}, {"F","D","C-","C","C+","B-","B","B+","A-","A+"})</f>
        <v>F</v>
      </c>
      <c r="AB23" s="29" t="str">
        <f>LOOKUP(AB20, {0,50,55,58,61,65,70,75,80,85}, {"F","D","C-","C","C+","B-","B","B+","A-","A+"})</f>
        <v>F</v>
      </c>
      <c r="AC23" s="54"/>
      <c r="AD23" s="45"/>
      <c r="AE23" s="48"/>
      <c r="AF23" s="51"/>
      <c r="AG23" s="42"/>
      <c r="AH23" s="9" t="str">
        <f>LOOKUP(AH20, {0,50,60,63,66,70,73,75,80,85,90}, {"F","D","C-","C","C+","B-","B","B+","A-","A","A+"})</f>
        <v>B</v>
      </c>
      <c r="AI23" s="9" t="str">
        <f>LOOKUP(AI20, {0,50,60,63,66,70,73,75,80,85,90}, {"F","D","C-","C","C+","B-","B","B+","A-","A","A+"})</f>
        <v>D</v>
      </c>
      <c r="AJ23" s="9" t="str">
        <f>LOOKUP(AJ20, {0,50,60,63,66,70,73,75,80,85,90}, {"F","D","C-","C","C+","B-","B","B+","A-","A","A+"})</f>
        <v>B-</v>
      </c>
      <c r="AK23" s="9" t="str">
        <f>LOOKUP(AK20, {0,50,60,63,66,70,73,75,80,85,90}, {"F","D","C-","C","C+","B-","B","B+","A-","A","A+"})</f>
        <v>C-</v>
      </c>
      <c r="AL23" s="9" t="str">
        <f>LOOKUP(AL20, {0,50,60,63,66,70,73,75,80,85,90}, {"F","D","C-","C","C+","B-","B","B+","A-","A","A+"})</f>
        <v>A-</v>
      </c>
      <c r="AM23" s="9" t="str">
        <f>LOOKUP(AM20, {0,50,60,63,66,70,73,75,80,85,90}, {"F","D","C-","C","C+","B-","B","B+","A-","A","A+"})</f>
        <v>A</v>
      </c>
      <c r="AN23" s="54"/>
      <c r="AO23" s="45"/>
      <c r="AP23" s="48"/>
      <c r="AQ23" s="51"/>
      <c r="AR23" s="42"/>
      <c r="AS23" s="9" t="str">
        <f>LOOKUP(AS20, {0,50,60,63,66,70,73,75,80,85,90}, {"F","D","C-","C","C+","B-","B","B+","A-","A","A+"})</f>
        <v>B-</v>
      </c>
      <c r="AT23" s="9" t="str">
        <f>LOOKUP(AT20, {0,50,60,63,66,70,73,75,80,85,90}, {"F","D","C-","C","C+","B-","B","B+","A-","A","A+"})</f>
        <v>B+</v>
      </c>
      <c r="AU23" s="9" t="str">
        <f>LOOKUP(AU20, {0,50,60,63,66,70,73,75,80,85,90}, {"F","D","C-","C","C+","B-","B","B+","A-","A","A+"})</f>
        <v>B-</v>
      </c>
      <c r="AV23" s="9" t="str">
        <f>LOOKUP(AV20, {0,50,60,63,66,70,73,75,80,85,90}, {"F","D","C-","C","C+","B-","B","B+","A-","A","A+"})</f>
        <v>C+</v>
      </c>
      <c r="AW23" s="9" t="str">
        <f>LOOKUP(AW20, {0,50,60,63,66,70,73,75,80,85,90}, {"F","D","C-","C","C+","B-","B","B+","A-","A","A+"})</f>
        <v>D</v>
      </c>
      <c r="AX23" s="54"/>
      <c r="AY23" s="45"/>
      <c r="AZ23" s="48"/>
      <c r="BA23" s="51"/>
      <c r="BB23" s="42"/>
      <c r="BC23" s="9" t="str">
        <f>LOOKUP(BC20, {0,50,60,63,66,70,73,75,80,85,90}, {"F","D","C-","C","C+","B-","B","B+","A-","A","A+"})</f>
        <v>A-</v>
      </c>
      <c r="BD23" s="9" t="str">
        <f>LOOKUP(BD20, {0,50,60,63,66,70,73,75,80,85,90}, {"F","D","C-","C","C+","B-","B","B+","A-","A","A+"})</f>
        <v>B+</v>
      </c>
      <c r="BE23" s="9" t="str">
        <f>LOOKUP(BE20, {0,50,60,63,66,70,73,75,80,85,90}, {"F","D","C-","C","C+","B-","B","B+","A-","A","A+"})</f>
        <v>C</v>
      </c>
      <c r="BF23" s="9" t="str">
        <f>LOOKUP(BF20, {0,50,60,63,66,70,73,75,80,85,90}, {"F","D","C-","C","C+","B-","B","B+","A-","A","A+"})</f>
        <v>A</v>
      </c>
      <c r="BG23" s="9" t="str">
        <f>LOOKUP(BG20, {0,50,60,63,66,70,73,75,80,85,90}, {"F","D","C-","C","C+","B-","B","B+","A-","A","A+"})</f>
        <v>A</v>
      </c>
      <c r="BH23" s="54"/>
      <c r="BI23" s="45"/>
      <c r="BJ23" s="48"/>
      <c r="BK23" s="51"/>
      <c r="BL23" s="42"/>
    </row>
    <row r="24" spans="1:64" ht="17.399999999999999" thickBot="1" x14ac:dyDescent="0.35">
      <c r="A24" s="23"/>
      <c r="B24" s="20" t="s">
        <v>6</v>
      </c>
      <c r="C24" s="12" t="str">
        <f>LOOKUP(C20,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D24" s="12" t="str">
        <f>LOOKUP(D20,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2.60</v>
      </c>
      <c r="E24" s="12" t="str">
        <f>LOOKUP(E20,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F24" s="12" t="str">
        <f>LOOKUP(F20,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3.10</v>
      </c>
      <c r="G24" s="12" t="str">
        <f>LOOKUP(G20,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2.70</v>
      </c>
      <c r="H24" s="14"/>
      <c r="I24" s="46"/>
      <c r="J24" s="58"/>
      <c r="K24" s="61"/>
      <c r="L24" s="12" t="str">
        <f>LOOKUP(L20,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M24" s="12" t="str">
        <f>LOOKUP(M20,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24" s="12" t="str">
        <f>LOOKUP(N20,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24" s="12" t="str">
        <f>LOOKUP(O20,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24" s="12" t="str">
        <f>LOOKUP(P20,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24" s="12" t="str">
        <f>LOOKUP(Q20,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24" s="55"/>
      <c r="S24" s="46"/>
      <c r="T24" s="49"/>
      <c r="U24" s="51"/>
      <c r="V24" s="43"/>
      <c r="W24" s="11" t="str">
        <f>LOOKUP(W20,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X24" s="12" t="str">
        <f>LOOKUP(X20,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24" s="12" t="str">
        <f>LOOKUP(Y20,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24" s="12" t="str">
        <f>LOOKUP(Z20,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24" s="12" t="str">
        <f>LOOKUP(AA20,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24" s="30" t="str">
        <f>LOOKUP(AB20,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24" s="55"/>
      <c r="AD24" s="46"/>
      <c r="AE24" s="49"/>
      <c r="AF24" s="52"/>
      <c r="AG24" s="43"/>
      <c r="AH24" s="12" t="str">
        <f>LOOKUP(AH20,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3.30</v>
      </c>
      <c r="AI24" s="12" t="str">
        <f>LOOKUP(AI20,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AJ24" s="12" t="str">
        <f>LOOKUP(AJ20,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AK24" s="12" t="str">
        <f>LOOKUP(AK20,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2.20</v>
      </c>
      <c r="AL24" s="12" t="str">
        <f>LOOKUP(AL20,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M24" s="12" t="str">
        <f>LOOKUP(AM20,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N24" s="55"/>
      <c r="AO24" s="46"/>
      <c r="AP24" s="49"/>
      <c r="AQ24" s="52"/>
      <c r="AR24" s="43"/>
      <c r="AS24" s="12" t="str">
        <f>LOOKUP(AS20,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AT24" s="12" t="str">
        <f>LOOKUP(AT20,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AU24" s="12" t="str">
        <f>LOOKUP(AU20,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3.10</v>
      </c>
      <c r="AV24" s="12" t="str">
        <f>LOOKUP(AV20,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2.70</v>
      </c>
      <c r="AW24" s="12" t="str">
        <f>LOOKUP(AW20,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1.7</v>
      </c>
      <c r="AX24" s="55"/>
      <c r="AY24" s="46"/>
      <c r="AZ24" s="49"/>
      <c r="BA24" s="52"/>
      <c r="BB24" s="43"/>
      <c r="BC24" s="12" t="str">
        <f>LOOKUP(BC20,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D24" s="12" t="str">
        <f>LOOKUP(BD20,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BE24" s="12" t="str">
        <f>LOOKUP(BE20,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BF24" s="12" t="str">
        <f>LOOKUP(BF20,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G24" s="12" t="str">
        <f>LOOKUP(BG20,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H24" s="55"/>
      <c r="BI24" s="46"/>
      <c r="BJ24" s="49"/>
      <c r="BK24" s="52"/>
      <c r="BL24" s="43"/>
    </row>
    <row r="25" spans="1:64" ht="17.399999999999999" thickBot="1" x14ac:dyDescent="0.35">
      <c r="A25" s="21" t="s">
        <v>38</v>
      </c>
      <c r="B25" s="17" t="s">
        <v>11</v>
      </c>
      <c r="C25" s="24">
        <v>4</v>
      </c>
      <c r="D25" s="7">
        <v>3</v>
      </c>
      <c r="E25" s="7">
        <v>4</v>
      </c>
      <c r="F25" s="7">
        <v>3</v>
      </c>
      <c r="G25" s="7">
        <v>2</v>
      </c>
      <c r="H25" s="16">
        <f>SUM(C25:G25)</f>
        <v>16</v>
      </c>
      <c r="I25" s="44">
        <f>H26*100/500</f>
        <v>71.400000000000006</v>
      </c>
      <c r="J25" s="56">
        <f>(C25*C30+D25*D30+E25*E30+F25*F30+G25*G30)/(C25+D25+E25+F25+G25)</f>
        <v>2.7750000000000004</v>
      </c>
      <c r="K25" s="59" t="str">
        <f>LOOKUP(J25,{0,1},{"Dropped Out"," Promoted"})</f>
        <v xml:space="preserve"> Promoted</v>
      </c>
      <c r="L25" s="24">
        <v>3</v>
      </c>
      <c r="M25" s="25">
        <v>2</v>
      </c>
      <c r="N25" s="25">
        <v>3</v>
      </c>
      <c r="O25" s="25">
        <v>3</v>
      </c>
      <c r="P25" s="25">
        <v>3</v>
      </c>
      <c r="Q25" s="26">
        <v>3</v>
      </c>
      <c r="R25" s="53">
        <f>SUM(L26,M26,N26,,O26,P26,Q26)</f>
        <v>360</v>
      </c>
      <c r="S25" s="44">
        <f>AVERAGE(L26,M26,N26,O26,P26,Q26)</f>
        <v>60</v>
      </c>
      <c r="T25" s="47">
        <f>(L25*L30+M25*M30+N25*N30+O25*O30+P25*P30+Q25*Q30)/(L25+M25+N25+O25+P25+Q25)</f>
        <v>2</v>
      </c>
      <c r="U25" s="50" t="e">
        <f>(C25*C30+D25*D30+E25*E30+F25*F30+#REF!*#REF!+#REF!*#REF!+L25*L30+M25*M30+N25*N30+O25*O30+P25*P30+Q25*Q30)/(C25+D25+E25+F25+#REF!+#REF!+L25+M25+N25+O25+P25+Q25)</f>
        <v>#REF!</v>
      </c>
      <c r="V25" s="41" t="e">
        <f>LOOKUP(U25,{0,1.5,2},{"Dropped Out","Probation","Promoted"})</f>
        <v>#REF!</v>
      </c>
      <c r="W25" s="24">
        <v>3</v>
      </c>
      <c r="X25" s="25">
        <v>2</v>
      </c>
      <c r="Y25" s="25">
        <v>3</v>
      </c>
      <c r="Z25" s="25">
        <v>3</v>
      </c>
      <c r="AA25" s="25">
        <v>3</v>
      </c>
      <c r="AB25" s="26">
        <v>3</v>
      </c>
      <c r="AC25" s="53">
        <f>SUM(W26,X26,Y26,,Z26,AA26,AB26)</f>
        <v>0</v>
      </c>
      <c r="AD25" s="44" t="e">
        <f>AVERAGE(W26,X26,Y26,Z26,AA26,AB26)</f>
        <v>#DIV/0!</v>
      </c>
      <c r="AE25" s="47">
        <f>(W25*W30+X25*X30+Y25*Y30+Z25*Z30+AA25*AA30+AB25*AB30)/(W25+X25+Y25+Z25+AA25+AB25)</f>
        <v>0</v>
      </c>
      <c r="AF25" s="50">
        <f>(M25*M30+N25*N30+O25*O30+P25*P30+Q25*Q30+R25*R30+W25*W30+X25*X30+Y25*Y30+Z25*Z30+AA25*AA30+AB25*AB30)/(M25+N25+O25+P25+Q25+R25+W25+X25+Y25+Z25+AA25+AB25)</f>
        <v>7.1611253196930943E-2</v>
      </c>
      <c r="AG25" s="41" t="str">
        <f>LOOKUP(AF25,{0,1.5,2},{"Dropped Out","Probation","Promoted"})</f>
        <v>Dropped Out</v>
      </c>
      <c r="AH25" s="24">
        <v>4</v>
      </c>
      <c r="AI25" s="25">
        <v>3</v>
      </c>
      <c r="AJ25" s="25">
        <v>3</v>
      </c>
      <c r="AK25" s="25">
        <v>2</v>
      </c>
      <c r="AL25" s="25">
        <v>4</v>
      </c>
      <c r="AM25" s="26">
        <v>4</v>
      </c>
      <c r="AN25" s="16">
        <f>SUM(AH25:AM25)</f>
        <v>20</v>
      </c>
      <c r="AO25" s="44">
        <f>AN26*100/600</f>
        <v>0</v>
      </c>
      <c r="AP25" s="47">
        <f>(AH25*AH30+AI25*AI30+AJ25*AJ30+AK25*AK30+AL25*AL30+AM25*AM30)/(AH25+AI25+AJ25+AK25+AL25+AM25)</f>
        <v>0</v>
      </c>
      <c r="AQ25" s="50">
        <f>(C25*C30+D25*D30+E25*E30+F25*F30+G25*G30++AH25*AH30+AI25*AI30+AJ25*AJ30+AK25*AK30+AL25*AL30+AM25*AM30)/(C25+D25+E25+F25+G25+AH25+AI25+AJ25+AK25+AL25+AM25)</f>
        <v>1.2333333333333334</v>
      </c>
      <c r="AR25" s="41" t="str">
        <f>LOOKUP(AQ25,{0,1.5},{"Dropped Out","Promoted"})</f>
        <v>Dropped Out</v>
      </c>
      <c r="AS25" s="24">
        <v>3</v>
      </c>
      <c r="AT25" s="25">
        <v>3</v>
      </c>
      <c r="AU25" s="25">
        <v>3</v>
      </c>
      <c r="AV25" s="25">
        <v>4</v>
      </c>
      <c r="AW25" s="25">
        <v>4</v>
      </c>
      <c r="AX25" s="53">
        <f>SUM(AS26,AT26,AU26,,AV26,AW26)</f>
        <v>0</v>
      </c>
      <c r="AY25" s="44">
        <f>AX25*100/500</f>
        <v>0</v>
      </c>
      <c r="AZ25" s="47">
        <f>(AS25*AS30+AT25*AT30+AU25*AU30+AV25*AV30+AW25*AW30)/(AS25+AT25+AU25+AV25+AW25)</f>
        <v>0</v>
      </c>
      <c r="BA25" s="50">
        <f>(C25*C30+D25*D30+E25*E30+F25*F30+G25*G30++AH25*AH30+AI25*AI30+AJ25*AJ30+AK25*AK30+AL25*AL30+AM25*AM30+AS25*AS30+AT25*AT30+AU25*AU30+AV25*AV30+AW25*AW30)/(C25+D25+E25+F25+G25+AH25+AI25+AJ25+AK25+AL25+AM25+AS25+AT25+AU25+AV25+AW25)</f>
        <v>0.83773584905660392</v>
      </c>
      <c r="BB25" s="41" t="str">
        <f>LOOKUP(BA25,{0,1.75},{"Dropped Out","Promoted"})</f>
        <v>Dropped Out</v>
      </c>
      <c r="BC25" s="24">
        <v>4</v>
      </c>
      <c r="BD25" s="25">
        <v>3</v>
      </c>
      <c r="BE25" s="25">
        <v>3</v>
      </c>
      <c r="BF25" s="25">
        <v>4</v>
      </c>
      <c r="BG25" s="25">
        <v>3</v>
      </c>
      <c r="BH25" s="53">
        <f>SUM(BC26,BD26,BE26,,BF26,BG26)</f>
        <v>0</v>
      </c>
      <c r="BI25" s="44">
        <f>BH25*100/500</f>
        <v>0</v>
      </c>
      <c r="BJ25" s="47">
        <f>(BC25*BC30+BD25*BD30+BE25*BE30+BF25*BF30+BG25*BG30)/(BC25+BD25+BE25+BF25+BG25)</f>
        <v>0</v>
      </c>
      <c r="BK25" s="50">
        <f>(C25*C30+D25*D30+E25*E30+F25*F30+G25*G30++AH25*AH30+AI25*AI30+AJ25*AJ30+AK25*AK30+AL25*AL30+AM25*AM30+AS25*AS30+AT25*AT30+AU25*AU30+AV25*AV30+AW25*AW30+BC25*BC30+BD25*BD30+BE25*BE30+BF25*BF30+BG25*BG30)/(C25+D25+E25+F25+G25+AH25+AI25+AJ25+AK25+AL25+AM25+AS25+AT25+AU25+AV25+AW25+BC25+BD25+BE25+BF25+BG25)</f>
        <v>0.63428571428571434</v>
      </c>
      <c r="BL25" s="41" t="str">
        <f>LOOKUP(BK25,{0,2},{"Dropped Out","Promoted"})</f>
        <v>Dropped Out</v>
      </c>
    </row>
    <row r="26" spans="1:64" ht="16.8" x14ac:dyDescent="0.3">
      <c r="A26" s="22" t="s">
        <v>39</v>
      </c>
      <c r="B26" s="18" t="s">
        <v>12</v>
      </c>
      <c r="C26" s="7">
        <v>66</v>
      </c>
      <c r="D26" s="7">
        <v>92</v>
      </c>
      <c r="E26" s="7">
        <v>54</v>
      </c>
      <c r="F26" s="7">
        <v>74</v>
      </c>
      <c r="G26" s="7">
        <v>71</v>
      </c>
      <c r="H26" s="35">
        <f>SUM(C26:G26)</f>
        <v>357</v>
      </c>
      <c r="I26" s="45"/>
      <c r="J26" s="57"/>
      <c r="K26" s="60"/>
      <c r="L26" s="27">
        <v>60</v>
      </c>
      <c r="M26" s="28">
        <v>60</v>
      </c>
      <c r="N26" s="28">
        <v>60</v>
      </c>
      <c r="O26" s="28">
        <v>60</v>
      </c>
      <c r="P26" s="28">
        <v>60</v>
      </c>
      <c r="Q26" s="29">
        <v>60</v>
      </c>
      <c r="R26" s="54"/>
      <c r="S26" s="45"/>
      <c r="T26" s="48"/>
      <c r="U26" s="51"/>
      <c r="V26" s="42"/>
      <c r="W26" s="27"/>
      <c r="X26" s="28"/>
      <c r="Y26" s="28"/>
      <c r="Z26" s="28"/>
      <c r="AA26" s="28"/>
      <c r="AB26" s="29"/>
      <c r="AC26" s="54"/>
      <c r="AD26" s="45"/>
      <c r="AE26" s="48"/>
      <c r="AF26" s="51"/>
      <c r="AG26" s="42"/>
      <c r="AH26" s="7">
        <v>0</v>
      </c>
      <c r="AI26" s="7">
        <v>0</v>
      </c>
      <c r="AJ26" s="7">
        <v>0</v>
      </c>
      <c r="AK26" s="7">
        <v>0</v>
      </c>
      <c r="AL26" s="7">
        <v>0</v>
      </c>
      <c r="AM26" s="7">
        <v>0</v>
      </c>
      <c r="AN26" s="53">
        <f>SUM(AH26,AI26,AJ26,,AK26,AL26,AM26)</f>
        <v>0</v>
      </c>
      <c r="AO26" s="45"/>
      <c r="AP26" s="48"/>
      <c r="AQ26" s="51"/>
      <c r="AR26" s="42"/>
      <c r="AS26" s="7"/>
      <c r="AT26" s="7"/>
      <c r="AU26" s="7"/>
      <c r="AV26" s="7"/>
      <c r="AW26" s="7"/>
      <c r="AX26" s="54"/>
      <c r="AY26" s="45"/>
      <c r="AZ26" s="48"/>
      <c r="BA26" s="51"/>
      <c r="BB26" s="42"/>
      <c r="BC26" s="7"/>
      <c r="BD26" s="7"/>
      <c r="BE26" s="7"/>
      <c r="BF26" s="7"/>
      <c r="BG26" s="7"/>
      <c r="BH26" s="54"/>
      <c r="BI26" s="45"/>
      <c r="BJ26" s="48"/>
      <c r="BK26" s="51"/>
      <c r="BL26" s="42"/>
    </row>
    <row r="27" spans="1:64" ht="16.8" x14ac:dyDescent="0.3">
      <c r="A27" s="22"/>
      <c r="B27" s="18"/>
      <c r="C27" s="7"/>
      <c r="D27" s="7"/>
      <c r="E27" s="7"/>
      <c r="F27" s="7"/>
      <c r="G27" s="7"/>
      <c r="H27" s="13"/>
      <c r="I27" s="45"/>
      <c r="J27" s="57"/>
      <c r="K27" s="60"/>
      <c r="L27" s="27"/>
      <c r="M27" s="28"/>
      <c r="N27" s="28"/>
      <c r="O27" s="28"/>
      <c r="P27" s="28"/>
      <c r="Q27" s="29"/>
      <c r="R27" s="54"/>
      <c r="S27" s="45"/>
      <c r="T27" s="48"/>
      <c r="U27" s="51"/>
      <c r="V27" s="42"/>
      <c r="W27" s="37" t="s">
        <v>18</v>
      </c>
      <c r="X27" s="40"/>
      <c r="Y27" s="40"/>
      <c r="Z27" s="40"/>
      <c r="AA27" s="40"/>
      <c r="AB27" s="39"/>
      <c r="AC27" s="54"/>
      <c r="AD27" s="45"/>
      <c r="AE27" s="48"/>
      <c r="AF27" s="51"/>
      <c r="AG27" s="42"/>
      <c r="AH27" s="7"/>
      <c r="AI27" s="7"/>
      <c r="AJ27" s="7"/>
      <c r="AK27" s="36"/>
      <c r="AL27" s="7"/>
      <c r="AM27" s="7"/>
      <c r="AN27" s="54"/>
      <c r="AO27" s="45"/>
      <c r="AP27" s="48"/>
      <c r="AQ27" s="51"/>
      <c r="AR27" s="42"/>
      <c r="AS27" s="7"/>
      <c r="AT27" s="7"/>
      <c r="AU27" s="7"/>
      <c r="AV27" s="7"/>
      <c r="AW27" s="7"/>
      <c r="AX27" s="54"/>
      <c r="AY27" s="45"/>
      <c r="AZ27" s="48"/>
      <c r="BA27" s="51"/>
      <c r="BB27" s="42"/>
      <c r="BC27" s="7"/>
      <c r="BD27" s="7"/>
      <c r="BE27" s="7"/>
      <c r="BF27" s="7"/>
      <c r="BG27" s="7"/>
      <c r="BH27" s="54"/>
      <c r="BI27" s="45"/>
      <c r="BJ27" s="48"/>
      <c r="BK27" s="51"/>
      <c r="BL27" s="42"/>
    </row>
    <row r="28" spans="1:64" ht="16.8" x14ac:dyDescent="0.3">
      <c r="A28" s="22"/>
      <c r="B28" s="19"/>
      <c r="C28" s="7"/>
      <c r="D28" s="7"/>
      <c r="E28" s="7"/>
      <c r="F28" s="7"/>
      <c r="G28" s="7"/>
      <c r="H28" s="13"/>
      <c r="I28" s="45"/>
      <c r="J28" s="57"/>
      <c r="K28" s="60"/>
      <c r="L28" s="27"/>
      <c r="M28" s="28"/>
      <c r="N28" s="28"/>
      <c r="O28" s="28"/>
      <c r="P28" s="28"/>
      <c r="Q28" s="29"/>
      <c r="R28" s="54"/>
      <c r="S28" s="45"/>
      <c r="T28" s="48"/>
      <c r="U28" s="51"/>
      <c r="V28" s="42"/>
      <c r="W28" s="27"/>
      <c r="X28" s="28"/>
      <c r="Y28" s="28"/>
      <c r="Z28" s="28"/>
      <c r="AA28" s="28"/>
      <c r="AB28" s="29"/>
      <c r="AC28" s="54"/>
      <c r="AD28" s="45"/>
      <c r="AE28" s="48"/>
      <c r="AF28" s="51"/>
      <c r="AG28" s="42"/>
      <c r="AH28" s="7"/>
      <c r="AI28" s="7"/>
      <c r="AJ28" s="7"/>
      <c r="AK28" s="7"/>
      <c r="AL28" s="7"/>
      <c r="AM28" s="7"/>
      <c r="AN28" s="54"/>
      <c r="AO28" s="45"/>
      <c r="AP28" s="48"/>
      <c r="AQ28" s="51"/>
      <c r="AR28" s="42"/>
      <c r="AS28" s="7"/>
      <c r="AT28" s="7"/>
      <c r="AU28" s="7"/>
      <c r="AV28" s="7"/>
      <c r="AW28" s="7"/>
      <c r="AX28" s="54"/>
      <c r="AY28" s="45"/>
      <c r="AZ28" s="48"/>
      <c r="BA28" s="51"/>
      <c r="BB28" s="42"/>
      <c r="BC28" s="7"/>
      <c r="BD28" s="7"/>
      <c r="BE28" s="7"/>
      <c r="BF28" s="7"/>
      <c r="BG28" s="7"/>
      <c r="BH28" s="54"/>
      <c r="BI28" s="45"/>
      <c r="BJ28" s="48"/>
      <c r="BK28" s="51"/>
      <c r="BL28" s="42"/>
    </row>
    <row r="29" spans="1:64" ht="16.8" x14ac:dyDescent="0.3">
      <c r="A29" s="22"/>
      <c r="B29" s="19" t="s">
        <v>5</v>
      </c>
      <c r="C29" s="9" t="str">
        <f>LOOKUP(C26, {0,50,60,63,66,70,73,75,80,85,90}, {"F","D","C-","C","C+","B-","B","B+","A-","A","A+"})</f>
        <v>C+</v>
      </c>
      <c r="D29" s="9" t="str">
        <f>LOOKUP(D26, {0,50,60,63,66,70,73,75,80,85,90}, {"F","D","C-","C","C+","B-","B","B+","A-","A","A+"})</f>
        <v>A+</v>
      </c>
      <c r="E29" s="9" t="str">
        <f>LOOKUP(E26, {0,50,60,63,66,70,73,75,80,85,90}, {"F","D","C-","C","C+","B-","B","B+","A-","A","A+"})</f>
        <v>D</v>
      </c>
      <c r="F29" s="9" t="str">
        <f>LOOKUP(F26, {0,50,60,63,66,70,73,75,80,85,90}, {"F","D","C-","C","C+","B-","B","B+","A-","A","A+"})</f>
        <v>B</v>
      </c>
      <c r="G29" s="9" t="str">
        <f>LOOKUP(G26, {0,50,60,63,66,70,73,75,80,85,90}, {"F","D","C-","C","C+","B-","B","B+","A-","A","A+"})</f>
        <v>B-</v>
      </c>
      <c r="H29" s="13"/>
      <c r="I29" s="45"/>
      <c r="J29" s="57"/>
      <c r="K29" s="60"/>
      <c r="L29" s="9" t="str">
        <f>LOOKUP(L26, {0,50,60,63,66,70,73,75,80,85,90}, {"F","D","C-","C","C+","B-","B","B+","A-","A","A+"})</f>
        <v>C-</v>
      </c>
      <c r="M29" s="9" t="str">
        <f>LOOKUP(M26, {0,50,60,63,66,70,73,75,80,85,90}, {"F","D","C-","C","C+","B-","B","B+","A-","A","A+"})</f>
        <v>C-</v>
      </c>
      <c r="N29" s="9" t="str">
        <f>LOOKUP(N26, {0,50,60,63,66,70,73,75,80,85,90}, {"F","D","C-","C","C+","B-","B","B+","A-","A","A+"})</f>
        <v>C-</v>
      </c>
      <c r="O29" s="9" t="str">
        <f>LOOKUP(O26, {0,50,60,63,66,70,73,75,80,85,90}, {"F","D","C-","C","C+","B-","B","B+","A-","A","A+"})</f>
        <v>C-</v>
      </c>
      <c r="P29" s="9" t="str">
        <f>LOOKUP(P26, {0,50,60,63,66,70,73,75,80,85,90}, {"F","D","C-","C","C+","B-","B","B+","A-","A","A+"})</f>
        <v>C-</v>
      </c>
      <c r="Q29" s="9" t="str">
        <f>LOOKUP(Q26, {0,50,60,63,66,70,73,75,80,85,90}, {"F","D","C-","C","C+","B-","B","B+","A-","A","A+"})</f>
        <v>C-</v>
      </c>
      <c r="R29" s="54"/>
      <c r="S29" s="45"/>
      <c r="T29" s="48"/>
      <c r="U29" s="51"/>
      <c r="V29" s="42"/>
      <c r="W29" s="10" t="str">
        <f>LOOKUP(W26, {0,50,55,58,61,65,70,75,80,85}, {"F","D","C-","C","C+","B-","B","B+","A-","A+"})</f>
        <v>F</v>
      </c>
      <c r="X29" s="9" t="str">
        <f>LOOKUP(X26, {0,50,55,58,61,65,70,75,80,85}, {"F","D","C-","C","C+","B-","B","B+","A-","A+"})</f>
        <v>F</v>
      </c>
      <c r="Y29" s="9" t="str">
        <f>LOOKUP(Y26, {0,50,55,58,61,65,70,75,80,85}, {"F","D","C-","C","C+","B-","B","B+","A-","A+"})</f>
        <v>F</v>
      </c>
      <c r="Z29" s="9" t="str">
        <f>LOOKUP(Z26, {0,50,55,58,61,65,70,75,80,85}, {"F","D","C-","C","C+","B-","B","B+","A-","A+"})</f>
        <v>F</v>
      </c>
      <c r="AA29" s="9" t="str">
        <f>LOOKUP(AA26, {0,50,55,58,61,65,70,75,80,85}, {"F","D","C-","C","C+","B-","B","B+","A-","A+"})</f>
        <v>F</v>
      </c>
      <c r="AB29" s="29" t="str">
        <f>LOOKUP(AB26, {0,50,55,58,61,65,70,75,80,85}, {"F","D","C-","C","C+","B-","B","B+","A-","A+"})</f>
        <v>F</v>
      </c>
      <c r="AC29" s="54"/>
      <c r="AD29" s="45"/>
      <c r="AE29" s="48"/>
      <c r="AF29" s="51"/>
      <c r="AG29" s="42"/>
      <c r="AH29" s="9" t="str">
        <f>LOOKUP(AH26, {0,50,60,63,66,70,73,75,80,85,90}, {"F","D","C-","C","C+","B-","B","B+","A-","A","A+"})</f>
        <v>F</v>
      </c>
      <c r="AI29" s="9" t="str">
        <f>LOOKUP(AI26, {0,50,60,63,66,70,73,75,80,85,90}, {"F","D","C-","C","C+","B-","B","B+","A-","A","A+"})</f>
        <v>F</v>
      </c>
      <c r="AJ29" s="9" t="str">
        <f>LOOKUP(AJ26, {0,50,60,63,66,70,73,75,80,85,90}, {"F","D","C-","C","C+","B-","B","B+","A-","A","A+"})</f>
        <v>F</v>
      </c>
      <c r="AK29" s="9" t="str">
        <f>LOOKUP(AK26, {0,50,60,63,66,70,73,75,80,85,90}, {"F","D","C-","C","C+","B-","B","B+","A-","A","A+"})</f>
        <v>F</v>
      </c>
      <c r="AL29" s="9" t="str">
        <f>LOOKUP(AL26, {0,50,60,63,66,70,73,75,80,85,90}, {"F","D","C-","C","C+","B-","B","B+","A-","A","A+"})</f>
        <v>F</v>
      </c>
      <c r="AM29" s="9" t="str">
        <f>LOOKUP(AM26, {0,50,60,63,66,70,73,75,80,85,90}, {"F","D","C-","C","C+","B-","B","B+","A-","A","A+"})</f>
        <v>F</v>
      </c>
      <c r="AN29" s="54"/>
      <c r="AO29" s="45"/>
      <c r="AP29" s="48"/>
      <c r="AQ29" s="51"/>
      <c r="AR29" s="42"/>
      <c r="AS29" s="9" t="str">
        <f>LOOKUP(AS26, {0,50,60,63,66,70,73,75,80,85,90}, {"F","D","C-","C","C+","B-","B","B+","A-","A","A+"})</f>
        <v>F</v>
      </c>
      <c r="AT29" s="9" t="str">
        <f>LOOKUP(AT26, {0,50,60,63,66,70,73,75,80,85,90}, {"F","D","C-","C","C+","B-","B","B+","A-","A","A+"})</f>
        <v>F</v>
      </c>
      <c r="AU29" s="9" t="str">
        <f>LOOKUP(AU26, {0,50,60,63,66,70,73,75,80,85,90}, {"F","D","C-","C","C+","B-","B","B+","A-","A","A+"})</f>
        <v>F</v>
      </c>
      <c r="AV29" s="9" t="str">
        <f>LOOKUP(AV26, {0,50,60,63,66,70,73,75,80,85,90}, {"F","D","C-","C","C+","B-","B","B+","A-","A","A+"})</f>
        <v>F</v>
      </c>
      <c r="AW29" s="9" t="str">
        <f>LOOKUP(AW26, {0,50,60,63,66,70,73,75,80,85,90}, {"F","D","C-","C","C+","B-","B","B+","A-","A","A+"})</f>
        <v>F</v>
      </c>
      <c r="AX29" s="54"/>
      <c r="AY29" s="45"/>
      <c r="AZ29" s="48"/>
      <c r="BA29" s="51"/>
      <c r="BB29" s="42"/>
      <c r="BC29" s="9" t="str">
        <f>LOOKUP(BC26, {0,50,60,63,66,70,73,75,80,85,90}, {"F","D","C-","C","C+","B-","B","B+","A-","A","A+"})</f>
        <v>F</v>
      </c>
      <c r="BD29" s="9" t="str">
        <f>LOOKUP(BD26, {0,50,60,63,66,70,73,75,80,85,90}, {"F","D","C-","C","C+","B-","B","B+","A-","A","A+"})</f>
        <v>F</v>
      </c>
      <c r="BE29" s="9" t="str">
        <f>LOOKUP(BE26, {0,50,60,63,66,70,73,75,80,85,90}, {"F","D","C-","C","C+","B-","B","B+","A-","A","A+"})</f>
        <v>F</v>
      </c>
      <c r="BF29" s="9" t="str">
        <f>LOOKUP(BF26, {0,50,60,63,66,70,73,75,80,85,90}, {"F","D","C-","C","C+","B-","B","B+","A-","A","A+"})</f>
        <v>F</v>
      </c>
      <c r="BG29" s="9" t="str">
        <f>LOOKUP(BG26, {0,50,60,63,66,70,73,75,80,85,90}, {"F","D","C-","C","C+","B-","B","B+","A-","A","A+"})</f>
        <v>F</v>
      </c>
      <c r="BH29" s="54"/>
      <c r="BI29" s="45"/>
      <c r="BJ29" s="48"/>
      <c r="BK29" s="51"/>
      <c r="BL29" s="42"/>
    </row>
    <row r="30" spans="1:64" ht="17.399999999999999" thickBot="1" x14ac:dyDescent="0.35">
      <c r="A30" s="23"/>
      <c r="B30" s="20" t="s">
        <v>6</v>
      </c>
      <c r="C30" s="12" t="str">
        <f>LOOKUP(C26,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2.60</v>
      </c>
      <c r="D30" s="12" t="str">
        <f>LOOKUP(D26,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E30" s="12" t="str">
        <f>LOOKUP(E26,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1.4</v>
      </c>
      <c r="F30" s="12" t="str">
        <f>LOOKUP(F26,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3.40</v>
      </c>
      <c r="G30" s="12" t="str">
        <f>LOOKUP(G26,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3.10</v>
      </c>
      <c r="H30" s="14"/>
      <c r="I30" s="46"/>
      <c r="J30" s="58"/>
      <c r="K30" s="61"/>
      <c r="L30" s="12" t="str">
        <f>LOOKUP(L26,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M30" s="12" t="str">
        <f>LOOKUP(M26,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30" s="12" t="str">
        <f>LOOKUP(N26,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30" s="12" t="str">
        <f>LOOKUP(O26,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30" s="12" t="str">
        <f>LOOKUP(P26,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30" s="12" t="str">
        <f>LOOKUP(Q26,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30" s="55"/>
      <c r="S30" s="46"/>
      <c r="T30" s="49"/>
      <c r="U30" s="51"/>
      <c r="V30" s="43"/>
      <c r="W30" s="11" t="str">
        <f>LOOKUP(W26,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X30" s="12" t="str">
        <f>LOOKUP(X26,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30" s="12" t="str">
        <f>LOOKUP(Y26,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30" s="12" t="str">
        <f>LOOKUP(Z26,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30" s="12" t="str">
        <f>LOOKUP(AA26,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30" s="30" t="str">
        <f>LOOKUP(AB26,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30" s="55"/>
      <c r="AD30" s="46"/>
      <c r="AE30" s="49"/>
      <c r="AF30" s="52"/>
      <c r="AG30" s="43"/>
      <c r="AH30" s="12" t="str">
        <f>LOOKUP(AH26,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I30" s="12" t="str">
        <f>LOOKUP(AI26,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J30" s="12" t="str">
        <f>LOOKUP(AJ26,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K30" s="12" t="str">
        <f>LOOKUP(AK26,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L30" s="12" t="str">
        <f>LOOKUP(AL26,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M30" s="12" t="str">
        <f>LOOKUP(AM26,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N30" s="55"/>
      <c r="AO30" s="46"/>
      <c r="AP30" s="49"/>
      <c r="AQ30" s="52"/>
      <c r="AR30" s="43"/>
      <c r="AS30" s="12" t="str">
        <f>LOOKUP(AS26,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T30" s="12" t="str">
        <f>LOOKUP(AT26,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U30" s="12" t="str">
        <f>LOOKUP(AU26,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V30" s="12" t="str">
        <f>LOOKUP(AV26,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W30" s="12" t="str">
        <f>LOOKUP(AW26,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30" s="55"/>
      <c r="AY30" s="46"/>
      <c r="AZ30" s="49"/>
      <c r="BA30" s="52"/>
      <c r="BB30" s="43"/>
      <c r="BC30" s="12" t="str">
        <f>LOOKUP(BC26,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D30" s="12" t="str">
        <f>LOOKUP(BD26,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E30" s="12" t="str">
        <f>LOOKUP(BE26,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30" s="12" t="str">
        <f>LOOKUP(BF26,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30" s="12" t="str">
        <f>LOOKUP(BG26,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30" s="55"/>
      <c r="BI30" s="46"/>
      <c r="BJ30" s="49"/>
      <c r="BK30" s="52"/>
      <c r="BL30" s="43"/>
    </row>
    <row r="31" spans="1:64" ht="17.399999999999999" thickBot="1" x14ac:dyDescent="0.35">
      <c r="A31" s="21" t="s">
        <v>40</v>
      </c>
      <c r="B31" s="17" t="s">
        <v>11</v>
      </c>
      <c r="C31" s="24">
        <v>4</v>
      </c>
      <c r="D31" s="7">
        <v>3</v>
      </c>
      <c r="E31" s="7">
        <v>4</v>
      </c>
      <c r="F31" s="7">
        <v>3</v>
      </c>
      <c r="G31" s="7">
        <v>2</v>
      </c>
      <c r="H31" s="16">
        <f>SUM(C31:G31)</f>
        <v>16</v>
      </c>
      <c r="I31" s="44">
        <f>H32*100/500</f>
        <v>73.2</v>
      </c>
      <c r="J31" s="56">
        <f>(C31*C36+D31*D36+E31*E36+F31*F36+G31*G36)/(C31+D31+E31+F31+G31)</f>
        <v>3.35</v>
      </c>
      <c r="K31" s="59" t="str">
        <f>LOOKUP(J31,{0,1},{"Dropped Out"," Promoted"})</f>
        <v xml:space="preserve"> Promoted</v>
      </c>
      <c r="L31" s="24">
        <v>3</v>
      </c>
      <c r="M31" s="25">
        <v>2</v>
      </c>
      <c r="N31" s="25">
        <v>3</v>
      </c>
      <c r="O31" s="25">
        <v>3</v>
      </c>
      <c r="P31" s="25">
        <v>3</v>
      </c>
      <c r="Q31" s="26">
        <v>3</v>
      </c>
      <c r="R31" s="53">
        <f>SUM(L32,M32,N32,,O32,P32,Q32)</f>
        <v>360</v>
      </c>
      <c r="S31" s="44">
        <f>AVERAGE(L32,M32,N32,O32,P32,Q32)</f>
        <v>60</v>
      </c>
      <c r="T31" s="47">
        <f>(L31*L36+M31*M36+N31*N36+O31*O36+P31*P36+Q31*Q36)/(L31+M31+N31+O31+P31+Q31)</f>
        <v>2</v>
      </c>
      <c r="U31" s="50" t="e">
        <f>(C31*C36+D31*D36+E31*E36+F31*F36+#REF!*#REF!+#REF!*#REF!+L31*L36+M31*M36+N31*N36+O31*O36+P31*P36+Q31*Q36)/(C31+D31+E31+F31+#REF!+#REF!+L31+M31+N31+O31+P31+Q31)</f>
        <v>#REF!</v>
      </c>
      <c r="V31" s="41" t="e">
        <f>LOOKUP(U31,{0,1.5,2},{"Dropped Out","Probation","Promoted"})</f>
        <v>#REF!</v>
      </c>
      <c r="W31" s="24">
        <v>3</v>
      </c>
      <c r="X31" s="25">
        <v>2</v>
      </c>
      <c r="Y31" s="25">
        <v>3</v>
      </c>
      <c r="Z31" s="25">
        <v>3</v>
      </c>
      <c r="AA31" s="25">
        <v>3</v>
      </c>
      <c r="AB31" s="26">
        <v>3</v>
      </c>
      <c r="AC31" s="53">
        <f>SUM(W32,X32,Y32,,Z32,AA32,AB32)</f>
        <v>0</v>
      </c>
      <c r="AD31" s="44" t="e">
        <f>AVERAGE(W32,X32,Y32,Z32,AA32,AB32)</f>
        <v>#DIV/0!</v>
      </c>
      <c r="AE31" s="47">
        <f>(W31*W36+X31*X36+Y31*Y36+Z31*Z36+AA31*AA36+AB31*AB36)/(W31+X31+Y31+Z31+AA31+AB31)</f>
        <v>0</v>
      </c>
      <c r="AF31" s="50">
        <f>(M31*M36+N31*N36+O31*O36+P31*P36+Q31*Q36+R31*R36+W31*W36+X31*X36+Y31*Y36+Z31*Z36+AA31*AA36+AB31*AB36)/(M31+N31+O31+P31+Q31+R31+W31+X31+Y31+Z31+AA31+AB31)</f>
        <v>7.1611253196930943E-2</v>
      </c>
      <c r="AG31" s="41" t="str">
        <f>LOOKUP(AF31,{0,1.5,2},{"Dropped Out","Probation","Promoted"})</f>
        <v>Dropped Out</v>
      </c>
      <c r="AH31" s="24">
        <v>4</v>
      </c>
      <c r="AI31" s="25">
        <v>3</v>
      </c>
      <c r="AJ31" s="25">
        <v>3</v>
      </c>
      <c r="AK31" s="25">
        <v>2</v>
      </c>
      <c r="AL31" s="25">
        <v>4</v>
      </c>
      <c r="AM31" s="26">
        <v>4</v>
      </c>
      <c r="AN31" s="16">
        <f>SUM(AH31:AM31)</f>
        <v>20</v>
      </c>
      <c r="AO31" s="44">
        <f>AN32*100/600</f>
        <v>76.166666666666671</v>
      </c>
      <c r="AP31" s="47">
        <f>(AH31*AH36+AI31*AI36+AJ31*AJ36+AK31*AK36+AL31*AL36+AM31*AM36)/(AH31+AI31+AJ31+AK31+AL31+AM31)</f>
        <v>3.55</v>
      </c>
      <c r="AQ31" s="50">
        <f>(C31*C36+D31*D36+E31*E36+F31*F36+G31*G36++AH31*AH36+AI31*AI36+AJ31*AJ36+AK31*AK36+AL31*AL36+AM31*AM36)/(C31+D31+E31+F31+G31+AH31+AI31+AJ31+AK31+AL31+AM31)</f>
        <v>3.4611111111111108</v>
      </c>
      <c r="AR31" s="41" t="str">
        <f>LOOKUP(AQ31,{0,1.5},{"Dropped Out","Promoted"})</f>
        <v>Promoted</v>
      </c>
      <c r="AS31" s="24">
        <v>3</v>
      </c>
      <c r="AT31" s="25">
        <v>3</v>
      </c>
      <c r="AU31" s="25">
        <v>3</v>
      </c>
      <c r="AV31" s="25">
        <v>4</v>
      </c>
      <c r="AW31" s="25">
        <v>4</v>
      </c>
      <c r="AX31" s="53">
        <f>SUM(AS32,AT32,AU32,,AV32,AW32)</f>
        <v>390</v>
      </c>
      <c r="AY31" s="44">
        <f>AX31*100/500</f>
        <v>78</v>
      </c>
      <c r="AZ31" s="47">
        <f>(AS31*AS36+AT31*AT36+AU31*AU36+AV31*AV36+AW31*AW36)/(AS31+AT31+AU31+AV31+AW31)</f>
        <v>3.7470588235294113</v>
      </c>
      <c r="BA31" s="50">
        <f>(C31*C36+D31*D36+E31*E36+F31*F36+G31*G36++AH31*AH36+AI31*AI36+AJ31*AJ36+AK31*AK36+AL31*AL36+AM31*AM36+AS31*AS36+AT31*AT36+AU31*AU36+AV31*AV36+AW31*AW36)/(C31+D31+E31+F31+G31+AH31+AI31+AJ31+AK31+AL31+AM31+AS31+AT31+AU31+AV31+AW31)</f>
        <v>3.5528301886792457</v>
      </c>
      <c r="BB31" s="41" t="str">
        <f>LOOKUP(BA31,{0,1.75},{"Dropped Out","Promoted"})</f>
        <v>Promoted</v>
      </c>
      <c r="BC31" s="24">
        <v>4</v>
      </c>
      <c r="BD31" s="25">
        <v>3</v>
      </c>
      <c r="BE31" s="25">
        <v>3</v>
      </c>
      <c r="BF31" s="25">
        <v>4</v>
      </c>
      <c r="BG31" s="25">
        <v>3</v>
      </c>
      <c r="BH31" s="53">
        <f>SUM(BC32,BD32,BE32,,BF32,BG32)</f>
        <v>138</v>
      </c>
      <c r="BI31" s="44">
        <f>BH31*100/500</f>
        <v>27.6</v>
      </c>
      <c r="BJ31" s="47">
        <f>(BC31*BC36+BD31*BD36+BE31*BE36+BF31*BF36+BG31*BG36)/(BC31+BD31+BE31+BF31+BG31)</f>
        <v>0.52941176470588236</v>
      </c>
      <c r="BK31" s="50">
        <f>(C31*C36+D31*D36+E31*E36+F31*F36+G31*G36++AH31*AH36+AI31*AI36+AJ31*AJ36+AK31*AK36+AL31*AL36+AM31*AM36+AS31*AS36+AT31*AT36+AU31*AU36+AV31*AV36+AW31*AW36+BC31*BC36+BD31*BD36+BE31*BE36+BF31*BF36+BG31*BG36)/(C31+D31+E31+F31+G31+AH31+AI31+AJ31+AK31+AL31+AM31+AS31+AT31+AU31+AV31+AW31+BC31+BD31+BE31+BF31+BG31)</f>
        <v>2.8185714285714289</v>
      </c>
      <c r="BL31" s="41" t="str">
        <f>LOOKUP(BK31,{0,2},{"Dropped Out","Promoted"})</f>
        <v>Promoted</v>
      </c>
    </row>
    <row r="32" spans="1:64" ht="16.8" x14ac:dyDescent="0.3">
      <c r="A32" s="22" t="s">
        <v>41</v>
      </c>
      <c r="B32" s="18" t="s">
        <v>12</v>
      </c>
      <c r="C32" s="7">
        <v>71</v>
      </c>
      <c r="D32" s="7">
        <v>74</v>
      </c>
      <c r="E32" s="7">
        <v>85</v>
      </c>
      <c r="F32" s="7">
        <v>78</v>
      </c>
      <c r="G32" s="7">
        <v>58</v>
      </c>
      <c r="H32" s="35">
        <f>SUM(C32:G32)</f>
        <v>366</v>
      </c>
      <c r="I32" s="45"/>
      <c r="J32" s="57"/>
      <c r="K32" s="60"/>
      <c r="L32" s="27">
        <v>60</v>
      </c>
      <c r="M32" s="28">
        <v>60</v>
      </c>
      <c r="N32" s="28">
        <v>60</v>
      </c>
      <c r="O32" s="28">
        <v>60</v>
      </c>
      <c r="P32" s="28">
        <v>60</v>
      </c>
      <c r="Q32" s="29">
        <v>60</v>
      </c>
      <c r="R32" s="54"/>
      <c r="S32" s="45"/>
      <c r="T32" s="48"/>
      <c r="U32" s="51"/>
      <c r="V32" s="42"/>
      <c r="W32" s="27"/>
      <c r="X32" s="28"/>
      <c r="Y32" s="28"/>
      <c r="Z32" s="28"/>
      <c r="AA32" s="28"/>
      <c r="AB32" s="29"/>
      <c r="AC32" s="54"/>
      <c r="AD32" s="45"/>
      <c r="AE32" s="48"/>
      <c r="AF32" s="51"/>
      <c r="AG32" s="42"/>
      <c r="AH32" s="7">
        <v>76</v>
      </c>
      <c r="AI32" s="7">
        <v>82</v>
      </c>
      <c r="AJ32" s="7">
        <v>70</v>
      </c>
      <c r="AK32" s="7">
        <v>70</v>
      </c>
      <c r="AL32" s="7">
        <v>74</v>
      </c>
      <c r="AM32" s="7">
        <v>85</v>
      </c>
      <c r="AN32" s="53">
        <f>SUM(AH32,AI32,AJ32,,AK32,AL32,AM32)</f>
        <v>457</v>
      </c>
      <c r="AO32" s="45"/>
      <c r="AP32" s="48"/>
      <c r="AQ32" s="51"/>
      <c r="AR32" s="42"/>
      <c r="AS32" s="7">
        <v>80</v>
      </c>
      <c r="AT32" s="7">
        <v>83</v>
      </c>
      <c r="AU32" s="7">
        <v>71</v>
      </c>
      <c r="AV32" s="7">
        <v>80</v>
      </c>
      <c r="AW32" s="7">
        <v>76</v>
      </c>
      <c r="AX32" s="54"/>
      <c r="AY32" s="45"/>
      <c r="AZ32" s="48"/>
      <c r="BA32" s="51"/>
      <c r="BB32" s="42"/>
      <c r="BC32" s="7">
        <v>40</v>
      </c>
      <c r="BD32" s="7">
        <v>70</v>
      </c>
      <c r="BE32" s="7">
        <v>0</v>
      </c>
      <c r="BF32" s="7">
        <v>0</v>
      </c>
      <c r="BG32" s="7">
        <v>28</v>
      </c>
      <c r="BH32" s="54"/>
      <c r="BI32" s="45"/>
      <c r="BJ32" s="48"/>
      <c r="BK32" s="51"/>
      <c r="BL32" s="42"/>
    </row>
    <row r="33" spans="1:64" ht="16.8" x14ac:dyDescent="0.3">
      <c r="A33" s="22" t="s">
        <v>133</v>
      </c>
      <c r="B33" s="18"/>
      <c r="C33" s="7"/>
      <c r="D33" s="7"/>
      <c r="E33" s="7"/>
      <c r="F33" s="7"/>
      <c r="G33" s="7"/>
      <c r="H33" s="13"/>
      <c r="I33" s="45"/>
      <c r="J33" s="57"/>
      <c r="K33" s="60"/>
      <c r="L33" s="27"/>
      <c r="M33" s="28"/>
      <c r="N33" s="28"/>
      <c r="O33" s="28"/>
      <c r="P33" s="28"/>
      <c r="Q33" s="29"/>
      <c r="R33" s="54"/>
      <c r="S33" s="45"/>
      <c r="T33" s="48"/>
      <c r="U33" s="51"/>
      <c r="V33" s="42"/>
      <c r="W33" s="37" t="s">
        <v>18</v>
      </c>
      <c r="X33" s="40"/>
      <c r="Y33" s="40"/>
      <c r="Z33" s="40"/>
      <c r="AA33" s="40"/>
      <c r="AB33" s="39"/>
      <c r="AC33" s="54"/>
      <c r="AD33" s="45"/>
      <c r="AE33" s="48"/>
      <c r="AF33" s="51"/>
      <c r="AG33" s="42"/>
      <c r="AH33" s="7"/>
      <c r="AI33" s="7"/>
      <c r="AJ33" s="7"/>
      <c r="AK33" s="36"/>
      <c r="AL33" s="7"/>
      <c r="AM33" s="7"/>
      <c r="AN33" s="54"/>
      <c r="AO33" s="45"/>
      <c r="AP33" s="48"/>
      <c r="AQ33" s="51"/>
      <c r="AR33" s="42"/>
      <c r="AS33" s="7"/>
      <c r="AT33" s="7"/>
      <c r="AU33" s="7"/>
      <c r="AV33" s="7"/>
      <c r="AW33" s="7"/>
      <c r="AX33" s="54"/>
      <c r="AY33" s="45"/>
      <c r="AZ33" s="48"/>
      <c r="BA33" s="51"/>
      <c r="BB33" s="42"/>
      <c r="BC33" s="7"/>
      <c r="BD33" s="7"/>
      <c r="BE33" s="7"/>
      <c r="BF33" s="7"/>
      <c r="BG33" s="7"/>
      <c r="BH33" s="54"/>
      <c r="BI33" s="45"/>
      <c r="BJ33" s="48"/>
      <c r="BK33" s="51"/>
      <c r="BL33" s="42"/>
    </row>
    <row r="34" spans="1:64" ht="16.8" x14ac:dyDescent="0.3">
      <c r="A34" s="22" t="s">
        <v>134</v>
      </c>
      <c r="B34" s="19"/>
      <c r="C34" s="7"/>
      <c r="D34" s="7"/>
      <c r="E34" s="7"/>
      <c r="F34" s="7"/>
      <c r="G34" s="7"/>
      <c r="H34" s="13"/>
      <c r="I34" s="45"/>
      <c r="J34" s="57"/>
      <c r="K34" s="60"/>
      <c r="L34" s="27"/>
      <c r="M34" s="28"/>
      <c r="N34" s="28"/>
      <c r="O34" s="28"/>
      <c r="P34" s="28"/>
      <c r="Q34" s="29"/>
      <c r="R34" s="54"/>
      <c r="S34" s="45"/>
      <c r="T34" s="48"/>
      <c r="U34" s="51"/>
      <c r="V34" s="42"/>
      <c r="W34" s="27"/>
      <c r="X34" s="28"/>
      <c r="Y34" s="28"/>
      <c r="Z34" s="28"/>
      <c r="AA34" s="28"/>
      <c r="AB34" s="29"/>
      <c r="AC34" s="54"/>
      <c r="AD34" s="45"/>
      <c r="AE34" s="48"/>
      <c r="AF34" s="51"/>
      <c r="AG34" s="42"/>
      <c r="AH34" s="7"/>
      <c r="AI34" s="7"/>
      <c r="AJ34" s="7"/>
      <c r="AK34" s="7"/>
      <c r="AL34" s="7"/>
      <c r="AM34" s="7"/>
      <c r="AN34" s="54"/>
      <c r="AO34" s="45"/>
      <c r="AP34" s="48"/>
      <c r="AQ34" s="51"/>
      <c r="AR34" s="42"/>
      <c r="AS34" s="7"/>
      <c r="AT34" s="7"/>
      <c r="AU34" s="7"/>
      <c r="AV34" s="7"/>
      <c r="AW34" s="7"/>
      <c r="AX34" s="54"/>
      <c r="AY34" s="45"/>
      <c r="AZ34" s="48"/>
      <c r="BA34" s="51"/>
      <c r="BB34" s="42"/>
      <c r="BC34" s="7"/>
      <c r="BD34" s="7"/>
      <c r="BE34" s="7"/>
      <c r="BF34" s="7"/>
      <c r="BG34" s="7"/>
      <c r="BH34" s="54"/>
      <c r="BI34" s="45"/>
      <c r="BJ34" s="48"/>
      <c r="BK34" s="51"/>
      <c r="BL34" s="42"/>
    </row>
    <row r="35" spans="1:64" ht="16.8" x14ac:dyDescent="0.3">
      <c r="A35" s="22"/>
      <c r="B35" s="19" t="s">
        <v>5</v>
      </c>
      <c r="C35" s="9" t="str">
        <f>LOOKUP(C32, {0,50,60,63,66,70,73,75,80,85,90}, {"F","D","C-","C","C+","B-","B","B+","A-","A","A+"})</f>
        <v>B-</v>
      </c>
      <c r="D35" s="9" t="str">
        <f>LOOKUP(D32, {0,50,60,63,66,70,73,75,80,85,90}, {"F","D","C-","C","C+","B-","B","B+","A-","A","A+"})</f>
        <v>B</v>
      </c>
      <c r="E35" s="9" t="str">
        <f>LOOKUP(E32, {0,50,60,63,66,70,73,75,80,85,90}, {"F","D","C-","C","C+","B-","B","B+","A-","A","A+"})</f>
        <v>A</v>
      </c>
      <c r="F35" s="9" t="str">
        <f>LOOKUP(F32, {0,50,60,63,66,70,73,75,80,85,90}, {"F","D","C-","C","C+","B-","B","B+","A-","A","A+"})</f>
        <v>B+</v>
      </c>
      <c r="G35" s="9" t="str">
        <f>LOOKUP(G32, {0,50,60,63,66,70,73,75,80,85,90}, {"F","D","C-","C","C+","B-","B","B+","A-","A","A+"})</f>
        <v>D</v>
      </c>
      <c r="H35" s="13"/>
      <c r="I35" s="45"/>
      <c r="J35" s="57"/>
      <c r="K35" s="60"/>
      <c r="L35" s="9" t="str">
        <f>LOOKUP(L32, {0,50,60,63,66,70,73,75,80,85,90}, {"F","D","C-","C","C+","B-","B","B+","A-","A","A+"})</f>
        <v>C-</v>
      </c>
      <c r="M35" s="9" t="str">
        <f>LOOKUP(M32, {0,50,60,63,66,70,73,75,80,85,90}, {"F","D","C-","C","C+","B-","B","B+","A-","A","A+"})</f>
        <v>C-</v>
      </c>
      <c r="N35" s="9" t="str">
        <f>LOOKUP(N32, {0,50,60,63,66,70,73,75,80,85,90}, {"F","D","C-","C","C+","B-","B","B+","A-","A","A+"})</f>
        <v>C-</v>
      </c>
      <c r="O35" s="9" t="str">
        <f>LOOKUP(O32, {0,50,60,63,66,70,73,75,80,85,90}, {"F","D","C-","C","C+","B-","B","B+","A-","A","A+"})</f>
        <v>C-</v>
      </c>
      <c r="P35" s="9" t="str">
        <f>LOOKUP(P32, {0,50,60,63,66,70,73,75,80,85,90}, {"F","D","C-","C","C+","B-","B","B+","A-","A","A+"})</f>
        <v>C-</v>
      </c>
      <c r="Q35" s="9" t="str">
        <f>LOOKUP(Q32, {0,50,60,63,66,70,73,75,80,85,90}, {"F","D","C-","C","C+","B-","B","B+","A-","A","A+"})</f>
        <v>C-</v>
      </c>
      <c r="R35" s="54"/>
      <c r="S35" s="45"/>
      <c r="T35" s="48"/>
      <c r="U35" s="51"/>
      <c r="V35" s="42"/>
      <c r="W35" s="10" t="str">
        <f>LOOKUP(W32, {0,50,55,58,61,65,70,75,80,85}, {"F","D","C-","C","C+","B-","B","B+","A-","A+"})</f>
        <v>F</v>
      </c>
      <c r="X35" s="9" t="str">
        <f>LOOKUP(X32, {0,50,55,58,61,65,70,75,80,85}, {"F","D","C-","C","C+","B-","B","B+","A-","A+"})</f>
        <v>F</v>
      </c>
      <c r="Y35" s="9" t="str">
        <f>LOOKUP(Y32, {0,50,55,58,61,65,70,75,80,85}, {"F","D","C-","C","C+","B-","B","B+","A-","A+"})</f>
        <v>F</v>
      </c>
      <c r="Z35" s="9" t="str">
        <f>LOOKUP(Z32, {0,50,55,58,61,65,70,75,80,85}, {"F","D","C-","C","C+","B-","B","B+","A-","A+"})</f>
        <v>F</v>
      </c>
      <c r="AA35" s="9" t="str">
        <f>LOOKUP(AA32, {0,50,55,58,61,65,70,75,80,85}, {"F","D","C-","C","C+","B-","B","B+","A-","A+"})</f>
        <v>F</v>
      </c>
      <c r="AB35" s="29" t="str">
        <f>LOOKUP(AB32, {0,50,55,58,61,65,70,75,80,85}, {"F","D","C-","C","C+","B-","B","B+","A-","A+"})</f>
        <v>F</v>
      </c>
      <c r="AC35" s="54"/>
      <c r="AD35" s="45"/>
      <c r="AE35" s="48"/>
      <c r="AF35" s="51"/>
      <c r="AG35" s="42"/>
      <c r="AH35" s="9" t="str">
        <f>LOOKUP(AH32, {0,50,60,63,66,70,73,75,80,85,90}, {"F","D","C-","C","C+","B-","B","B+","A-","A","A+"})</f>
        <v>B+</v>
      </c>
      <c r="AI35" s="9" t="str">
        <f>LOOKUP(AI32, {0,50,60,63,66,70,73,75,80,85,90}, {"F","D","C-","C","C+","B-","B","B+","A-","A","A+"})</f>
        <v>A-</v>
      </c>
      <c r="AJ35" s="9" t="str">
        <f>LOOKUP(AJ32, {0,50,60,63,66,70,73,75,80,85,90}, {"F","D","C-","C","C+","B-","B","B+","A-","A","A+"})</f>
        <v>B-</v>
      </c>
      <c r="AK35" s="9" t="str">
        <f>LOOKUP(AK32, {0,50,60,63,66,70,73,75,80,85,90}, {"F","D","C-","C","C+","B-","B","B+","A-","A","A+"})</f>
        <v>B-</v>
      </c>
      <c r="AL35" s="9" t="str">
        <f>LOOKUP(AL32, {0,50,60,63,66,70,73,75,80,85,90}, {"F","D","C-","C","C+","B-","B","B+","A-","A","A+"})</f>
        <v>B</v>
      </c>
      <c r="AM35" s="9" t="str">
        <f>LOOKUP(AM32, {0,50,60,63,66,70,73,75,80,85,90}, {"F","D","C-","C","C+","B-","B","B+","A-","A","A+"})</f>
        <v>A</v>
      </c>
      <c r="AN35" s="54"/>
      <c r="AO35" s="45"/>
      <c r="AP35" s="48"/>
      <c r="AQ35" s="51"/>
      <c r="AR35" s="42"/>
      <c r="AS35" s="9" t="str">
        <f>LOOKUP(AS32, {0,50,60,63,66,70,73,75,80,85,90}, {"F","D","C-","C","C+","B-","B","B+","A-","A","A+"})</f>
        <v>A-</v>
      </c>
      <c r="AT35" s="9" t="str">
        <f>LOOKUP(AT32, {0,50,60,63,66,70,73,75,80,85,90}, {"F","D","C-","C","C+","B-","B","B+","A-","A","A+"})</f>
        <v>A-</v>
      </c>
      <c r="AU35" s="9" t="str">
        <f>LOOKUP(AU32, {0,50,60,63,66,70,73,75,80,85,90}, {"F","D","C-","C","C+","B-","B","B+","A-","A","A+"})</f>
        <v>B-</v>
      </c>
      <c r="AV35" s="9" t="str">
        <f>LOOKUP(AV32, {0,50,60,63,66,70,73,75,80,85,90}, {"F","D","C-","C","C+","B-","B","B+","A-","A","A+"})</f>
        <v>A-</v>
      </c>
      <c r="AW35" s="9" t="str">
        <f>LOOKUP(AW32, {0,50,60,63,66,70,73,75,80,85,90}, {"F","D","C-","C","C+","B-","B","B+","A-","A","A+"})</f>
        <v>B+</v>
      </c>
      <c r="AX35" s="54"/>
      <c r="AY35" s="45"/>
      <c r="AZ35" s="48"/>
      <c r="BA35" s="51"/>
      <c r="BB35" s="42"/>
      <c r="BC35" s="9" t="str">
        <f>LOOKUP(BC32, {0,50,60,63,66,70,73,75,80,85,90}, {"F","D","C-","C","C+","B-","B","B+","A-","A","A+"})</f>
        <v>F</v>
      </c>
      <c r="BD35" s="9" t="str">
        <f>LOOKUP(BD32, {0,50,60,63,66,70,73,75,80,85,90}, {"F","D","C-","C","C+","B-","B","B+","A-","A","A+"})</f>
        <v>B-</v>
      </c>
      <c r="BE35" s="9" t="str">
        <f>LOOKUP(BE32, {0,50,60,63,66,70,73,75,80,85,90}, {"F","D","C-","C","C+","B-","B","B+","A-","A","A+"})</f>
        <v>F</v>
      </c>
      <c r="BF35" s="9" t="str">
        <f>LOOKUP(BF32, {0,50,60,63,66,70,73,75,80,85,90}, {"F","D","C-","C","C+","B-","B","B+","A-","A","A+"})</f>
        <v>F</v>
      </c>
      <c r="BG35" s="9" t="str">
        <f>LOOKUP(BG32, {0,50,60,63,66,70,73,75,80,85,90}, {"F","D","C-","C","C+","B-","B","B+","A-","A","A+"})</f>
        <v>F</v>
      </c>
      <c r="BH35" s="54"/>
      <c r="BI35" s="45"/>
      <c r="BJ35" s="48"/>
      <c r="BK35" s="51"/>
      <c r="BL35" s="42"/>
    </row>
    <row r="36" spans="1:64" ht="17.399999999999999" thickBot="1" x14ac:dyDescent="0.35">
      <c r="A36" s="23"/>
      <c r="B36" s="20" t="s">
        <v>6</v>
      </c>
      <c r="C36" s="12" t="str">
        <f>LOOKUP(C32,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3.10</v>
      </c>
      <c r="D36" s="12" t="str">
        <f>LOOKUP(D32,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3.40</v>
      </c>
      <c r="E36" s="12" t="str">
        <f>LOOKUP(E32,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F36" s="12" t="str">
        <f>LOOKUP(F32,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3.80</v>
      </c>
      <c r="G36" s="12" t="str">
        <f>LOOKUP(G32,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1.8</v>
      </c>
      <c r="H36" s="14"/>
      <c r="I36" s="46"/>
      <c r="J36" s="58"/>
      <c r="K36" s="61"/>
      <c r="L36" s="12" t="str">
        <f>LOOKUP(L32,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M36" s="12" t="str">
        <f>LOOKUP(M32,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36" s="12" t="str">
        <f>LOOKUP(N32,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36" s="12" t="str">
        <f>LOOKUP(O32,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36" s="12" t="str">
        <f>LOOKUP(P32,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36" s="12" t="str">
        <f>LOOKUP(Q32,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36" s="55"/>
      <c r="S36" s="46"/>
      <c r="T36" s="49"/>
      <c r="U36" s="51"/>
      <c r="V36" s="43"/>
      <c r="W36" s="11" t="str">
        <f>LOOKUP(W32,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X36" s="12" t="str">
        <f>LOOKUP(X32,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36" s="12" t="str">
        <f>LOOKUP(Y32,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36" s="12" t="str">
        <f>LOOKUP(Z32,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36" s="12" t="str">
        <f>LOOKUP(AA32,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36" s="30" t="str">
        <f>LOOKUP(AB32,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36" s="55"/>
      <c r="AD36" s="46"/>
      <c r="AE36" s="49"/>
      <c r="AF36" s="52"/>
      <c r="AG36" s="43"/>
      <c r="AH36" s="12" t="str">
        <f>LOOKUP(AH32,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3.60</v>
      </c>
      <c r="AI36" s="12" t="str">
        <f>LOOKUP(AI32,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J36" s="12" t="str">
        <f>LOOKUP(AJ32,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AK36" s="12" t="str">
        <f>LOOKUP(AK32,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AL36" s="12" t="str">
        <f>LOOKUP(AL32,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3.40</v>
      </c>
      <c r="AM36" s="12" t="str">
        <f>LOOKUP(AM32,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N36" s="55"/>
      <c r="AO36" s="46"/>
      <c r="AP36" s="49"/>
      <c r="AQ36" s="52"/>
      <c r="AR36" s="43"/>
      <c r="AS36" s="12" t="str">
        <f>LOOKUP(AS32,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T36" s="12" t="str">
        <f>LOOKUP(AT32,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U36" s="12" t="str">
        <f>LOOKUP(AU32,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3.10</v>
      </c>
      <c r="AV36" s="12" t="str">
        <f>LOOKUP(AV32,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W36" s="12" t="str">
        <f>LOOKUP(AW32,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3.60</v>
      </c>
      <c r="AX36" s="55"/>
      <c r="AY36" s="46"/>
      <c r="AZ36" s="49"/>
      <c r="BA36" s="52"/>
      <c r="BB36" s="43"/>
      <c r="BC36" s="12" t="str">
        <f>LOOKUP(BC32,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D36" s="12" t="str">
        <f>LOOKUP(BD32,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BE36" s="12" t="str">
        <f>LOOKUP(BE32,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36" s="12" t="str">
        <f>LOOKUP(BF32,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36" s="12" t="str">
        <f>LOOKUP(BG32,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36" s="55"/>
      <c r="BI36" s="46"/>
      <c r="BJ36" s="49"/>
      <c r="BK36" s="52"/>
      <c r="BL36" s="43"/>
    </row>
    <row r="37" spans="1:64" ht="17.399999999999999" thickBot="1" x14ac:dyDescent="0.35">
      <c r="A37" s="21" t="s">
        <v>42</v>
      </c>
      <c r="B37" s="17" t="s">
        <v>11</v>
      </c>
      <c r="C37" s="24">
        <v>4</v>
      </c>
      <c r="D37" s="7">
        <v>3</v>
      </c>
      <c r="E37" s="7">
        <v>4</v>
      </c>
      <c r="F37" s="7">
        <v>3</v>
      </c>
      <c r="G37" s="7">
        <v>2</v>
      </c>
      <c r="H37" s="16">
        <f>SUM(C37:G37)</f>
        <v>16</v>
      </c>
      <c r="I37" s="44">
        <f>H38*100/500</f>
        <v>67.8</v>
      </c>
      <c r="J37" s="56">
        <f>(C37*C42+D37*D42+E37*E42+F37*F42+G37*G42)/(C37+D37+E37+F37+G37)</f>
        <v>2.8187500000000001</v>
      </c>
      <c r="K37" s="59" t="str">
        <f>LOOKUP(J37,{0,1},{"Dropped Out"," Promoted"})</f>
        <v xml:space="preserve"> Promoted</v>
      </c>
      <c r="L37" s="24">
        <v>3</v>
      </c>
      <c r="M37" s="25">
        <v>2</v>
      </c>
      <c r="N37" s="25">
        <v>3</v>
      </c>
      <c r="O37" s="25">
        <v>3</v>
      </c>
      <c r="P37" s="25">
        <v>3</v>
      </c>
      <c r="Q37" s="26">
        <v>3</v>
      </c>
      <c r="R37" s="53">
        <f>SUM(L38,M38,N38,,O38,P38,Q38)</f>
        <v>360</v>
      </c>
      <c r="S37" s="44">
        <f>AVERAGE(L38,M38,N38,O38,P38,Q38)</f>
        <v>60</v>
      </c>
      <c r="T37" s="47">
        <f>(L37*L42+M37*M42+N37*N42+O37*O42+P37*P42+Q37*Q42)/(L37+M37+N37+O37+P37+Q37)</f>
        <v>2</v>
      </c>
      <c r="U37" s="50" t="e">
        <f>(C37*C42+D37*D42+E37*E42+F37*F42+#REF!*#REF!+#REF!*#REF!+L37*L42+M37*M42+N37*N42+O37*O42+P37*P42+Q37*Q42)/(C37+D37+E37+F37+#REF!+#REF!+L37+M37+N37+O37+P37+Q37)</f>
        <v>#REF!</v>
      </c>
      <c r="V37" s="41" t="e">
        <f>LOOKUP(U37,{0,1.5,2},{"Dropped Out","Probation","Promoted"})</f>
        <v>#REF!</v>
      </c>
      <c r="W37" s="24">
        <v>3</v>
      </c>
      <c r="X37" s="25">
        <v>2</v>
      </c>
      <c r="Y37" s="25">
        <v>3</v>
      </c>
      <c r="Z37" s="25">
        <v>3</v>
      </c>
      <c r="AA37" s="25">
        <v>3</v>
      </c>
      <c r="AB37" s="26">
        <v>3</v>
      </c>
      <c r="AC37" s="53">
        <f>SUM(W38,X38,Y38,,Z38,AA38,AB38)</f>
        <v>0</v>
      </c>
      <c r="AD37" s="44" t="e">
        <f>AVERAGE(W38,X38,Y38,Z38,AA38,AB38)</f>
        <v>#DIV/0!</v>
      </c>
      <c r="AE37" s="47">
        <f>(W37*W42+X37*X42+Y37*Y42+Z37*Z42+AA37*AA42+AB37*AB42)/(W37+X37+Y37+Z37+AA37+AB37)</f>
        <v>0</v>
      </c>
      <c r="AF37" s="50">
        <f>(M37*M42+N37*N42+O37*O42+P37*P42+Q37*Q42+R37*R42+W37*W42+X37*X42+Y37*Y42+Z37*Z42+AA37*AA42+AB37*AB42)/(M37+N37+O37+P37+Q37+R37+W37+X37+Y37+Z37+AA37+AB37)</f>
        <v>7.1611253196930943E-2</v>
      </c>
      <c r="AG37" s="41" t="str">
        <f>LOOKUP(AF37,{0,1.5,2},{"Dropped Out","Probation","Promoted"})</f>
        <v>Dropped Out</v>
      </c>
      <c r="AH37" s="24">
        <v>4</v>
      </c>
      <c r="AI37" s="25">
        <v>3</v>
      </c>
      <c r="AJ37" s="25">
        <v>3</v>
      </c>
      <c r="AK37" s="25">
        <v>2</v>
      </c>
      <c r="AL37" s="25">
        <v>4</v>
      </c>
      <c r="AM37" s="26">
        <v>4</v>
      </c>
      <c r="AN37" s="16">
        <f>SUM(AH37:AM37)</f>
        <v>20</v>
      </c>
      <c r="AO37" s="44">
        <f>AN38*100/600</f>
        <v>69.333333333333329</v>
      </c>
      <c r="AP37" s="47">
        <f>(AH37*AH42+AI37*AI42+AJ37*AJ42+AK37*AK42+AL37*AL42+AM37*AM42)/(AH37+AI37+AJ37+AK37+AL37+AM37)</f>
        <v>3.0350000000000001</v>
      </c>
      <c r="AQ37" s="50">
        <f>(C37*C42+D37*D42+E37*E42+F37*F42+G37*G42++AH37*AH42+AI37*AI42+AJ37*AJ42+AK37*AK42+AL37*AL42+AM37*AM42)/(C37+D37+E37+F37+G37+AH37+AI37+AJ37+AK37+AL37+AM37)</f>
        <v>2.9388888888888882</v>
      </c>
      <c r="AR37" s="41" t="str">
        <f>LOOKUP(AQ37,{0,1.5},{"Dropped Out","Promoted"})</f>
        <v>Promoted</v>
      </c>
      <c r="AS37" s="24">
        <v>3</v>
      </c>
      <c r="AT37" s="25">
        <v>3</v>
      </c>
      <c r="AU37" s="25">
        <v>3</v>
      </c>
      <c r="AV37" s="25">
        <v>4</v>
      </c>
      <c r="AW37" s="25">
        <v>4</v>
      </c>
      <c r="AX37" s="53">
        <f>SUM(AS38,AT38,AU38,,AV38,AW38)</f>
        <v>351</v>
      </c>
      <c r="AY37" s="44">
        <f>AX37*100/500</f>
        <v>70.2</v>
      </c>
      <c r="AZ37" s="47">
        <f>(AS37*AS42+AT37*AT42+AU37*AU42+AV37*AV42+AW37*AW42)/(AS37+AT37+AU37+AV37+AW37)</f>
        <v>3.0764705882352938</v>
      </c>
      <c r="BA37" s="50">
        <f>(C37*C42+D37*D42+E37*E42+F37*F42+G37*G42++AH37*AH42+AI37*AI42+AJ37*AJ42+AK37*AK42+AL37*AL42+AM37*AM42+AS37*AS42+AT37*AT42+AU37*AU42+AV37*AV42+AW37*AW42)/(C37+D37+E37+F37+G37+AH37+AI37+AJ37+AK37+AL37+AM37+AS37+AT37+AU37+AV37+AW37)</f>
        <v>2.9830188679245278</v>
      </c>
      <c r="BB37" s="41" t="str">
        <f>LOOKUP(BA37,{0,1.75},{"Dropped Out","Promoted"})</f>
        <v>Promoted</v>
      </c>
      <c r="BC37" s="24">
        <v>4</v>
      </c>
      <c r="BD37" s="25">
        <v>3</v>
      </c>
      <c r="BE37" s="25">
        <v>3</v>
      </c>
      <c r="BF37" s="25">
        <v>4</v>
      </c>
      <c r="BG37" s="25">
        <v>3</v>
      </c>
      <c r="BH37" s="53">
        <f>SUM(BC38,BD38,BE38,,BF38,BG38)</f>
        <v>347</v>
      </c>
      <c r="BI37" s="44">
        <f>BH37*100/500</f>
        <v>69.400000000000006</v>
      </c>
      <c r="BJ37" s="47">
        <f>(BC37*BC42+BD37*BD42+BE37*BE42+BF37*BF42+BG37*BG42)/(BC37+BD37+BE37+BF37+BG37)</f>
        <v>2.7823529411764705</v>
      </c>
      <c r="BK37" s="50">
        <f>(C37*C42+D37*D42+E37*E42+F37*F42+G37*G42++AH37*AH42+AI37*AI42+AJ37*AJ42+AK37*AK42+AL37*AL42+AM37*AM42+AS37*AS42+AT37*AT42+AU37*AU42+AV37*AV42+AW37*AW42+BC37*BC42+BD37*BD42+BE37*BE42+BF37*BF42+BG37*BG42)/(C37+D37+E37+F37+G37+AH37+AI37+AJ37+AK37+AL37+AM37+AS37+AT37+AU37+AV37+AW37+BC37+BD37+BE37+BF37+BG37)</f>
        <v>2.9342857142857142</v>
      </c>
      <c r="BL37" s="41" t="str">
        <f>LOOKUP(BK37,{0,2},{"Dropped Out","Promoted"})</f>
        <v>Promoted</v>
      </c>
    </row>
    <row r="38" spans="1:64" ht="16.8" x14ac:dyDescent="0.3">
      <c r="A38" s="22" t="s">
        <v>43</v>
      </c>
      <c r="B38" s="18" t="s">
        <v>12</v>
      </c>
      <c r="C38" s="7">
        <v>68</v>
      </c>
      <c r="D38" s="7">
        <v>70</v>
      </c>
      <c r="E38" s="7">
        <v>72</v>
      </c>
      <c r="F38" s="7">
        <v>63</v>
      </c>
      <c r="G38" s="7">
        <v>66</v>
      </c>
      <c r="H38" s="35">
        <f>SUM(C38:G38)</f>
        <v>339</v>
      </c>
      <c r="I38" s="45"/>
      <c r="J38" s="57"/>
      <c r="K38" s="60"/>
      <c r="L38" s="27">
        <v>60</v>
      </c>
      <c r="M38" s="28">
        <v>60</v>
      </c>
      <c r="N38" s="28">
        <v>60</v>
      </c>
      <c r="O38" s="28">
        <v>60</v>
      </c>
      <c r="P38" s="28">
        <v>60</v>
      </c>
      <c r="Q38" s="29">
        <v>60</v>
      </c>
      <c r="R38" s="54"/>
      <c r="S38" s="45"/>
      <c r="T38" s="48"/>
      <c r="U38" s="51"/>
      <c r="V38" s="42"/>
      <c r="W38" s="27"/>
      <c r="X38" s="28"/>
      <c r="Y38" s="28"/>
      <c r="Z38" s="28"/>
      <c r="AA38" s="28"/>
      <c r="AB38" s="29"/>
      <c r="AC38" s="54"/>
      <c r="AD38" s="45"/>
      <c r="AE38" s="48"/>
      <c r="AF38" s="51"/>
      <c r="AG38" s="42"/>
      <c r="AH38" s="7">
        <v>70</v>
      </c>
      <c r="AI38" s="7">
        <v>75</v>
      </c>
      <c r="AJ38" s="7">
        <v>52</v>
      </c>
      <c r="AK38" s="7">
        <v>65</v>
      </c>
      <c r="AL38" s="7">
        <v>75</v>
      </c>
      <c r="AM38" s="7">
        <v>79</v>
      </c>
      <c r="AN38" s="53">
        <f>SUM(AH38,AI38,AJ38,,AK38,AL38,AM38)</f>
        <v>416</v>
      </c>
      <c r="AO38" s="45"/>
      <c r="AP38" s="48"/>
      <c r="AQ38" s="51"/>
      <c r="AR38" s="42"/>
      <c r="AS38" s="7">
        <v>65</v>
      </c>
      <c r="AT38" s="7">
        <v>76</v>
      </c>
      <c r="AU38" s="7">
        <v>60</v>
      </c>
      <c r="AV38" s="7">
        <v>75</v>
      </c>
      <c r="AW38" s="7">
        <v>75</v>
      </c>
      <c r="AX38" s="54"/>
      <c r="AY38" s="45"/>
      <c r="AZ38" s="48"/>
      <c r="BA38" s="51"/>
      <c r="BB38" s="42"/>
      <c r="BC38" s="7">
        <v>34</v>
      </c>
      <c r="BD38" s="7">
        <v>75</v>
      </c>
      <c r="BE38" s="7">
        <v>80</v>
      </c>
      <c r="BF38" s="7">
        <v>72</v>
      </c>
      <c r="BG38" s="7">
        <v>86</v>
      </c>
      <c r="BH38" s="54"/>
      <c r="BI38" s="45"/>
      <c r="BJ38" s="48"/>
      <c r="BK38" s="51"/>
      <c r="BL38" s="42"/>
    </row>
    <row r="39" spans="1:64" ht="16.8" x14ac:dyDescent="0.3">
      <c r="A39" s="22" t="s">
        <v>135</v>
      </c>
      <c r="B39" s="18"/>
      <c r="C39" s="7"/>
      <c r="D39" s="7"/>
      <c r="E39" s="7"/>
      <c r="F39" s="7"/>
      <c r="G39" s="7"/>
      <c r="H39" s="13"/>
      <c r="I39" s="45"/>
      <c r="J39" s="57"/>
      <c r="K39" s="60"/>
      <c r="L39" s="27"/>
      <c r="M39" s="28"/>
      <c r="N39" s="28"/>
      <c r="O39" s="28"/>
      <c r="P39" s="28"/>
      <c r="Q39" s="29"/>
      <c r="R39" s="54"/>
      <c r="S39" s="45"/>
      <c r="T39" s="48"/>
      <c r="U39" s="51"/>
      <c r="V39" s="42"/>
      <c r="W39" s="37" t="s">
        <v>18</v>
      </c>
      <c r="X39" s="40"/>
      <c r="Y39" s="40"/>
      <c r="Z39" s="40"/>
      <c r="AA39" s="40"/>
      <c r="AB39" s="39"/>
      <c r="AC39" s="54"/>
      <c r="AD39" s="45"/>
      <c r="AE39" s="48"/>
      <c r="AF39" s="51"/>
      <c r="AG39" s="42"/>
      <c r="AH39" s="7"/>
      <c r="AI39" s="7"/>
      <c r="AJ39" s="7"/>
      <c r="AK39" s="36"/>
      <c r="AL39" s="7"/>
      <c r="AM39" s="7"/>
      <c r="AN39" s="54"/>
      <c r="AO39" s="45"/>
      <c r="AP39" s="48"/>
      <c r="AQ39" s="51"/>
      <c r="AR39" s="42"/>
      <c r="AS39" s="7"/>
      <c r="AT39" s="7"/>
      <c r="AU39" s="7"/>
      <c r="AV39" s="7"/>
      <c r="AW39" s="7"/>
      <c r="AX39" s="54"/>
      <c r="AY39" s="45"/>
      <c r="AZ39" s="48"/>
      <c r="BA39" s="51"/>
      <c r="BB39" s="42"/>
      <c r="BC39" s="7"/>
      <c r="BD39" s="7"/>
      <c r="BE39" s="7"/>
      <c r="BF39" s="7"/>
      <c r="BG39" s="7"/>
      <c r="BH39" s="54"/>
      <c r="BI39" s="45"/>
      <c r="BJ39" s="48"/>
      <c r="BK39" s="51"/>
      <c r="BL39" s="42"/>
    </row>
    <row r="40" spans="1:64" ht="16.8" x14ac:dyDescent="0.3">
      <c r="A40" s="22" t="s">
        <v>136</v>
      </c>
      <c r="B40" s="19"/>
      <c r="C40" s="7"/>
      <c r="D40" s="7"/>
      <c r="E40" s="7"/>
      <c r="F40" s="7"/>
      <c r="G40" s="7"/>
      <c r="H40" s="13"/>
      <c r="I40" s="45"/>
      <c r="J40" s="57"/>
      <c r="K40" s="60"/>
      <c r="L40" s="27"/>
      <c r="M40" s="28"/>
      <c r="N40" s="28"/>
      <c r="O40" s="28"/>
      <c r="P40" s="28"/>
      <c r="Q40" s="29"/>
      <c r="R40" s="54"/>
      <c r="S40" s="45"/>
      <c r="T40" s="48"/>
      <c r="U40" s="51"/>
      <c r="V40" s="42"/>
      <c r="W40" s="27"/>
      <c r="X40" s="28"/>
      <c r="Y40" s="28"/>
      <c r="Z40" s="28"/>
      <c r="AA40" s="28"/>
      <c r="AB40" s="29"/>
      <c r="AC40" s="54"/>
      <c r="AD40" s="45"/>
      <c r="AE40" s="48"/>
      <c r="AF40" s="51"/>
      <c r="AG40" s="42"/>
      <c r="AH40" s="7"/>
      <c r="AI40" s="7"/>
      <c r="AJ40" s="7"/>
      <c r="AK40" s="7"/>
      <c r="AL40" s="7"/>
      <c r="AM40" s="7"/>
      <c r="AN40" s="54"/>
      <c r="AO40" s="45"/>
      <c r="AP40" s="48"/>
      <c r="AQ40" s="51"/>
      <c r="AR40" s="42"/>
      <c r="AS40" s="7"/>
      <c r="AT40" s="7"/>
      <c r="AU40" s="7"/>
      <c r="AV40" s="7"/>
      <c r="AW40" s="7"/>
      <c r="AX40" s="54"/>
      <c r="AY40" s="45"/>
      <c r="AZ40" s="48"/>
      <c r="BA40" s="51"/>
      <c r="BB40" s="42"/>
      <c r="BC40" s="7"/>
      <c r="BD40" s="7"/>
      <c r="BE40" s="7"/>
      <c r="BF40" s="7"/>
      <c r="BG40" s="7"/>
      <c r="BH40" s="54"/>
      <c r="BI40" s="45"/>
      <c r="BJ40" s="48"/>
      <c r="BK40" s="51"/>
      <c r="BL40" s="42"/>
    </row>
    <row r="41" spans="1:64" ht="16.8" x14ac:dyDescent="0.3">
      <c r="A41" s="22"/>
      <c r="B41" s="19" t="s">
        <v>5</v>
      </c>
      <c r="C41" s="9" t="str">
        <f>LOOKUP(C38, {0,50,60,63,66,70,73,75,80,85,90}, {"F","D","C-","C","C+","B-","B","B+","A-","A","A+"})</f>
        <v>C+</v>
      </c>
      <c r="D41" s="9" t="str">
        <f>LOOKUP(D38, {0,50,60,63,66,70,73,75,80,85,90}, {"F","D","C-","C","C+","B-","B","B+","A-","A","A+"})</f>
        <v>B-</v>
      </c>
      <c r="E41" s="9" t="str">
        <f>LOOKUP(E38, {0,50,60,63,66,70,73,75,80,85,90}, {"F","D","C-","C","C+","B-","B","B+","A-","A","A+"})</f>
        <v>B-</v>
      </c>
      <c r="F41" s="9" t="str">
        <f>LOOKUP(F38, {0,50,60,63,66,70,73,75,80,85,90}, {"F","D","C-","C","C+","B-","B","B+","A-","A","A+"})</f>
        <v>C</v>
      </c>
      <c r="G41" s="9" t="str">
        <f>LOOKUP(G38, {0,50,60,63,66,70,73,75,80,85,90}, {"F","D","C-","C","C+","B-","B","B+","A-","A","A+"})</f>
        <v>C+</v>
      </c>
      <c r="H41" s="13"/>
      <c r="I41" s="45"/>
      <c r="J41" s="57"/>
      <c r="K41" s="60"/>
      <c r="L41" s="9" t="str">
        <f>LOOKUP(L38, {0,50,60,63,66,70,73,75,80,85,90}, {"F","D","C-","C","C+","B-","B","B+","A-","A","A+"})</f>
        <v>C-</v>
      </c>
      <c r="M41" s="9" t="str">
        <f>LOOKUP(M38, {0,50,60,63,66,70,73,75,80,85,90}, {"F","D","C-","C","C+","B-","B","B+","A-","A","A+"})</f>
        <v>C-</v>
      </c>
      <c r="N41" s="9" t="str">
        <f>LOOKUP(N38, {0,50,60,63,66,70,73,75,80,85,90}, {"F","D","C-","C","C+","B-","B","B+","A-","A","A+"})</f>
        <v>C-</v>
      </c>
      <c r="O41" s="9" t="str">
        <f>LOOKUP(O38, {0,50,60,63,66,70,73,75,80,85,90}, {"F","D","C-","C","C+","B-","B","B+","A-","A","A+"})</f>
        <v>C-</v>
      </c>
      <c r="P41" s="9" t="str">
        <f>LOOKUP(P38, {0,50,60,63,66,70,73,75,80,85,90}, {"F","D","C-","C","C+","B-","B","B+","A-","A","A+"})</f>
        <v>C-</v>
      </c>
      <c r="Q41" s="9" t="str">
        <f>LOOKUP(Q38, {0,50,60,63,66,70,73,75,80,85,90}, {"F","D","C-","C","C+","B-","B","B+","A-","A","A+"})</f>
        <v>C-</v>
      </c>
      <c r="R41" s="54"/>
      <c r="S41" s="45"/>
      <c r="T41" s="48"/>
      <c r="U41" s="51"/>
      <c r="V41" s="42"/>
      <c r="W41" s="10" t="str">
        <f>LOOKUP(W38, {0,50,55,58,61,65,70,75,80,85}, {"F","D","C-","C","C+","B-","B","B+","A-","A+"})</f>
        <v>F</v>
      </c>
      <c r="X41" s="9" t="str">
        <f>LOOKUP(X38, {0,50,55,58,61,65,70,75,80,85}, {"F","D","C-","C","C+","B-","B","B+","A-","A+"})</f>
        <v>F</v>
      </c>
      <c r="Y41" s="9" t="str">
        <f>LOOKUP(Y38, {0,50,55,58,61,65,70,75,80,85}, {"F","D","C-","C","C+","B-","B","B+","A-","A+"})</f>
        <v>F</v>
      </c>
      <c r="Z41" s="9" t="str">
        <f>LOOKUP(Z38, {0,50,55,58,61,65,70,75,80,85}, {"F","D","C-","C","C+","B-","B","B+","A-","A+"})</f>
        <v>F</v>
      </c>
      <c r="AA41" s="9" t="str">
        <f>LOOKUP(AA38, {0,50,55,58,61,65,70,75,80,85}, {"F","D","C-","C","C+","B-","B","B+","A-","A+"})</f>
        <v>F</v>
      </c>
      <c r="AB41" s="29" t="str">
        <f>LOOKUP(AB38, {0,50,55,58,61,65,70,75,80,85}, {"F","D","C-","C","C+","B-","B","B+","A-","A+"})</f>
        <v>F</v>
      </c>
      <c r="AC41" s="54"/>
      <c r="AD41" s="45"/>
      <c r="AE41" s="48"/>
      <c r="AF41" s="51"/>
      <c r="AG41" s="42"/>
      <c r="AH41" s="9" t="str">
        <f>LOOKUP(AH38, {0,50,60,63,66,70,73,75,80,85,90}, {"F","D","C-","C","C+","B-","B","B+","A-","A","A+"})</f>
        <v>B-</v>
      </c>
      <c r="AI41" s="9" t="str">
        <f>LOOKUP(AI38, {0,50,60,63,66,70,73,75,80,85,90}, {"F","D","C-","C","C+","B-","B","B+","A-","A","A+"})</f>
        <v>B+</v>
      </c>
      <c r="AJ41" s="9" t="str">
        <f>LOOKUP(AJ38, {0,50,60,63,66,70,73,75,80,85,90}, {"F","D","C-","C","C+","B-","B","B+","A-","A","A+"})</f>
        <v>D</v>
      </c>
      <c r="AK41" s="9" t="str">
        <f>LOOKUP(AK38, {0,50,60,63,66,70,73,75,80,85,90}, {"F","D","C-","C","C+","B-","B","B+","A-","A","A+"})</f>
        <v>C</v>
      </c>
      <c r="AL41" s="9" t="str">
        <f>LOOKUP(AL38, {0,50,60,63,66,70,73,75,80,85,90}, {"F","D","C-","C","C+","B-","B","B+","A-","A","A+"})</f>
        <v>B+</v>
      </c>
      <c r="AM41" s="9" t="str">
        <f>LOOKUP(AM38, {0,50,60,63,66,70,73,75,80,85,90}, {"F","D","C-","C","C+","B-","B","B+","A-","A","A+"})</f>
        <v>B+</v>
      </c>
      <c r="AN41" s="54"/>
      <c r="AO41" s="45"/>
      <c r="AP41" s="48"/>
      <c r="AQ41" s="51"/>
      <c r="AR41" s="42"/>
      <c r="AS41" s="9" t="str">
        <f>LOOKUP(AS38, {0,50,60,63,66,70,73,75,80,85,90}, {"F","D","C-","C","C+","B-","B","B+","A-","A","A+"})</f>
        <v>C</v>
      </c>
      <c r="AT41" s="9" t="str">
        <f>LOOKUP(AT38, {0,50,60,63,66,70,73,75,80,85,90}, {"F","D","C-","C","C+","B-","B","B+","A-","A","A+"})</f>
        <v>B+</v>
      </c>
      <c r="AU41" s="9" t="str">
        <f>LOOKUP(AU38, {0,50,60,63,66,70,73,75,80,85,90}, {"F","D","C-","C","C+","B-","B","B+","A-","A","A+"})</f>
        <v>C-</v>
      </c>
      <c r="AV41" s="9" t="str">
        <f>LOOKUP(AV38, {0,50,60,63,66,70,73,75,80,85,90}, {"F","D","C-","C","C+","B-","B","B+","A-","A","A+"})</f>
        <v>B+</v>
      </c>
      <c r="AW41" s="9" t="str">
        <f>LOOKUP(AW38, {0,50,60,63,66,70,73,75,80,85,90}, {"F","D","C-","C","C+","B-","B","B+","A-","A","A+"})</f>
        <v>B+</v>
      </c>
      <c r="AX41" s="54"/>
      <c r="AY41" s="45"/>
      <c r="AZ41" s="48"/>
      <c r="BA41" s="51"/>
      <c r="BB41" s="42"/>
      <c r="BC41" s="9" t="str">
        <f>LOOKUP(BC38, {0,50,60,63,66,70,73,75,80,85,90}, {"F","D","C-","C","C+","B-","B","B+","A-","A","A+"})</f>
        <v>F</v>
      </c>
      <c r="BD41" s="9" t="str">
        <f>LOOKUP(BD38, {0,50,60,63,66,70,73,75,80,85,90}, {"F","D","C-","C","C+","B-","B","B+","A-","A","A+"})</f>
        <v>B+</v>
      </c>
      <c r="BE41" s="9" t="str">
        <f>LOOKUP(BE38, {0,50,60,63,66,70,73,75,80,85,90}, {"F","D","C-","C","C+","B-","B","B+","A-","A","A+"})</f>
        <v>A-</v>
      </c>
      <c r="BF41" s="9" t="str">
        <f>LOOKUP(BF38, {0,50,60,63,66,70,73,75,80,85,90}, {"F","D","C-","C","C+","B-","B","B+","A-","A","A+"})</f>
        <v>B-</v>
      </c>
      <c r="BG41" s="9" t="str">
        <f>LOOKUP(BG38, {0,50,60,63,66,70,73,75,80,85,90}, {"F","D","C-","C","C+","B-","B","B+","A-","A","A+"})</f>
        <v>A</v>
      </c>
      <c r="BH41" s="54"/>
      <c r="BI41" s="45"/>
      <c r="BJ41" s="48"/>
      <c r="BK41" s="51"/>
      <c r="BL41" s="42"/>
    </row>
    <row r="42" spans="1:64" ht="17.399999999999999" thickBot="1" x14ac:dyDescent="0.35">
      <c r="A42" s="23"/>
      <c r="B42" s="20" t="s">
        <v>6</v>
      </c>
      <c r="C42" s="12" t="str">
        <f>LOOKUP(C38,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2.80</v>
      </c>
      <c r="D42" s="12" t="str">
        <f>LOOKUP(D38,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E42" s="12" t="str">
        <f>LOOKUP(E38,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3.20</v>
      </c>
      <c r="F42" s="12" t="str">
        <f>LOOKUP(F38,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2.30</v>
      </c>
      <c r="G42" s="12" t="str">
        <f>LOOKUP(G38,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2.60</v>
      </c>
      <c r="H42" s="14"/>
      <c r="I42" s="46"/>
      <c r="J42" s="58"/>
      <c r="K42" s="61"/>
      <c r="L42" s="12" t="str">
        <f>LOOKUP(L38,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M42" s="12" t="str">
        <f>LOOKUP(M38,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42" s="12" t="str">
        <f>LOOKUP(N38,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42" s="12" t="str">
        <f>LOOKUP(O38,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42" s="12" t="str">
        <f>LOOKUP(P38,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42" s="12" t="str">
        <f>LOOKUP(Q38,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42" s="55"/>
      <c r="S42" s="46"/>
      <c r="T42" s="49"/>
      <c r="U42" s="51"/>
      <c r="V42" s="43"/>
      <c r="W42" s="11" t="str">
        <f>LOOKUP(W38,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X42" s="12" t="str">
        <f>LOOKUP(X38,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42" s="12" t="str">
        <f>LOOKUP(Y38,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42" s="12" t="str">
        <f>LOOKUP(Z38,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42" s="12" t="str">
        <f>LOOKUP(AA38,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42" s="30" t="str">
        <f>LOOKUP(AB38,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42" s="55"/>
      <c r="AD42" s="46"/>
      <c r="AE42" s="49"/>
      <c r="AF42" s="52"/>
      <c r="AG42" s="43"/>
      <c r="AH42" s="12" t="str">
        <f>LOOKUP(AH38,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AI42" s="12" t="str">
        <f>LOOKUP(AI38,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AJ42" s="12" t="str">
        <f>LOOKUP(AJ38,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1.2</v>
      </c>
      <c r="AK42" s="12" t="str">
        <f>LOOKUP(AK38,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AL42" s="12" t="str">
        <f>LOOKUP(AL38,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AM42" s="12" t="str">
        <f>LOOKUP(AM38,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3.90</v>
      </c>
      <c r="AN42" s="55"/>
      <c r="AO42" s="46"/>
      <c r="AP42" s="49"/>
      <c r="AQ42" s="52"/>
      <c r="AR42" s="43"/>
      <c r="AS42" s="12" t="str">
        <f>LOOKUP(AS38,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AT42" s="12" t="str">
        <f>LOOKUP(AT38,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3.60</v>
      </c>
      <c r="AU42" s="12" t="str">
        <f>LOOKUP(AU38,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AV42" s="12" t="str">
        <f>LOOKUP(AV38,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AW42" s="12" t="str">
        <f>LOOKUP(AW38,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AX42" s="55"/>
      <c r="AY42" s="46"/>
      <c r="AZ42" s="49"/>
      <c r="BA42" s="52"/>
      <c r="BB42" s="43"/>
      <c r="BC42" s="12" t="str">
        <f>LOOKUP(BC38,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D42" s="12" t="str">
        <f>LOOKUP(BD38,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BE42" s="12" t="str">
        <f>LOOKUP(BE38,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F42" s="12" t="str">
        <f>LOOKUP(BF38,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3.20</v>
      </c>
      <c r="BG42" s="12" t="str">
        <f>LOOKUP(BG38,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H42" s="55"/>
      <c r="BI42" s="46"/>
      <c r="BJ42" s="49"/>
      <c r="BK42" s="52"/>
      <c r="BL42" s="43"/>
    </row>
    <row r="43" spans="1:64" ht="17.399999999999999" thickBot="1" x14ac:dyDescent="0.35">
      <c r="A43" s="21" t="s">
        <v>44</v>
      </c>
      <c r="B43" s="17" t="s">
        <v>11</v>
      </c>
      <c r="C43" s="24">
        <v>4</v>
      </c>
      <c r="D43" s="7">
        <v>3</v>
      </c>
      <c r="E43" s="7">
        <v>4</v>
      </c>
      <c r="F43" s="7">
        <v>3</v>
      </c>
      <c r="G43" s="7">
        <v>2</v>
      </c>
      <c r="H43" s="16">
        <f>SUM(C43:G43)</f>
        <v>16</v>
      </c>
      <c r="I43" s="44">
        <f>H44*100/500</f>
        <v>80.599999999999994</v>
      </c>
      <c r="J43" s="56">
        <f>(C43*C48+D43*D48+E43*E48+F43*F48+G43*G48)/(C43+D43+E43+F43+G43)</f>
        <v>3.7750000000000004</v>
      </c>
      <c r="K43" s="59" t="str">
        <f>LOOKUP(J43,{0,1},{"Dropped Out"," Promoted"})</f>
        <v xml:space="preserve"> Promoted</v>
      </c>
      <c r="L43" s="24">
        <v>3</v>
      </c>
      <c r="M43" s="25">
        <v>2</v>
      </c>
      <c r="N43" s="25">
        <v>3</v>
      </c>
      <c r="O43" s="25">
        <v>3</v>
      </c>
      <c r="P43" s="25">
        <v>3</v>
      </c>
      <c r="Q43" s="26">
        <v>3</v>
      </c>
      <c r="R43" s="53">
        <f>SUM(L44,M44,N44,,O44,P44,Q44)</f>
        <v>360</v>
      </c>
      <c r="S43" s="44">
        <f>AVERAGE(L44,M44,N44,O44,P44,Q44)</f>
        <v>60</v>
      </c>
      <c r="T43" s="47">
        <f>(L43*L48+M43*M48+N43*N48+O43*O48+P43*P48+Q43*Q48)/(L43+M43+N43+O43+P43+Q43)</f>
        <v>2</v>
      </c>
      <c r="U43" s="50" t="e">
        <f>(C43*C48+D43*D48+E43*E48+F43*F48+#REF!*#REF!+#REF!*#REF!+L43*L48+M43*M48+N43*N48+O43*O48+P43*P48+Q43*Q48)/(C43+D43+E43+F43+#REF!+#REF!+L43+M43+N43+O43+P43+Q43)</f>
        <v>#REF!</v>
      </c>
      <c r="V43" s="41" t="e">
        <f>LOOKUP(U43,{0,1.5,2},{"Dropped Out","Probation","Promoted"})</f>
        <v>#REF!</v>
      </c>
      <c r="W43" s="24">
        <v>3</v>
      </c>
      <c r="X43" s="25">
        <v>2</v>
      </c>
      <c r="Y43" s="25">
        <v>3</v>
      </c>
      <c r="Z43" s="25">
        <v>3</v>
      </c>
      <c r="AA43" s="25">
        <v>3</v>
      </c>
      <c r="AB43" s="26">
        <v>3</v>
      </c>
      <c r="AC43" s="53">
        <f>SUM(W44,X44,Y44,,Z44,AA44,AB44)</f>
        <v>0</v>
      </c>
      <c r="AD43" s="44" t="e">
        <f>AVERAGE(W44,X44,Y44,Z44,AA44,AB44)</f>
        <v>#DIV/0!</v>
      </c>
      <c r="AE43" s="47">
        <f>(W43*W48+X43*X48+Y43*Y48+Z43*Z48+AA43*AA48+AB43*AB48)/(W43+X43+Y43+Z43+AA43+AB43)</f>
        <v>0</v>
      </c>
      <c r="AF43" s="50">
        <f>(M43*M48+N43*N48+O43*O48+P43*P48+Q43*Q48+R43*R48+W43*W48+X43*X48+Y43*Y48+Z43*Z48+AA43*AA48+AB43*AB48)/(M43+N43+O43+P43+Q43+R43+W43+X43+Y43+Z43+AA43+AB43)</f>
        <v>7.1611253196930943E-2</v>
      </c>
      <c r="AG43" s="41" t="str">
        <f>LOOKUP(AF43,{0,1.5,2},{"Dropped Out","Probation","Promoted"})</f>
        <v>Dropped Out</v>
      </c>
      <c r="AH43" s="24">
        <v>4</v>
      </c>
      <c r="AI43" s="25">
        <v>3</v>
      </c>
      <c r="AJ43" s="25">
        <v>3</v>
      </c>
      <c r="AK43" s="25">
        <v>2</v>
      </c>
      <c r="AL43" s="25">
        <v>4</v>
      </c>
      <c r="AM43" s="26">
        <v>4</v>
      </c>
      <c r="AN43" s="16">
        <f>SUM(AH43:AM43)</f>
        <v>20</v>
      </c>
      <c r="AO43" s="44">
        <f>AN44*100/600</f>
        <v>71</v>
      </c>
      <c r="AP43" s="47">
        <f>(AH43*AH48+AI43*AI48+AJ43*AJ48+AK43*AK48+AL43*AL48+AM43*AM48)/(AH43+AI43+AJ43+AK43+AL43+AM43)</f>
        <v>3.05</v>
      </c>
      <c r="AQ43" s="50">
        <f>(C43*C48+D43*D48+E43*E48+F43*F48+G43*G48++AH43*AH48+AI43*AI48+AJ43*AJ48+AK43*AK48+AL43*AL48+AM43*AM48)/(C43+D43+E43+F43+G43+AH43+AI43+AJ43+AK43+AL43+AM43)</f>
        <v>3.3722222222222218</v>
      </c>
      <c r="AR43" s="41" t="str">
        <f>LOOKUP(AQ43,{0,1.5},{"Dropped Out","Promoted"})</f>
        <v>Promoted</v>
      </c>
      <c r="AS43" s="24">
        <v>3</v>
      </c>
      <c r="AT43" s="25">
        <v>3</v>
      </c>
      <c r="AU43" s="25">
        <v>3</v>
      </c>
      <c r="AV43" s="25">
        <v>4</v>
      </c>
      <c r="AW43" s="25">
        <v>4</v>
      </c>
      <c r="AX43" s="53">
        <f>SUM(AS44,AT44,AU44,,AV44,AW44)</f>
        <v>379</v>
      </c>
      <c r="AY43" s="44">
        <f>AX43*100/500</f>
        <v>75.8</v>
      </c>
      <c r="AZ43" s="47">
        <f>(AS43*AS48+AT43*AT48+AU43*AU48+AV43*AV48+AW43*AW48)/(AS43+AT43+AU43+AV43+AW43)</f>
        <v>3.5823529411764707</v>
      </c>
      <c r="BA43" s="50">
        <f>(C43*C48+D43*D48+E43*E48+F43*F48+G43*G48++AH43*AH48+AI43*AI48+AJ43*AJ48+AK43*AK48+AL43*AL48+AM43*AM48+AS43*AS48+AT43*AT48+AU43*AU48+AV43*AV48+AW43*AW48)/(C43+D43+E43+F43+G43+AH43+AI43+AJ43+AK43+AL43+AM43+AS43+AT43+AU43+AV43+AW43)</f>
        <v>3.4396226415094335</v>
      </c>
      <c r="BB43" s="41" t="str">
        <f>LOOKUP(BA43,{0,1.75},{"Dropped Out","Promoted"})</f>
        <v>Promoted</v>
      </c>
      <c r="BC43" s="24">
        <v>4</v>
      </c>
      <c r="BD43" s="25">
        <v>3</v>
      </c>
      <c r="BE43" s="25">
        <v>3</v>
      </c>
      <c r="BF43" s="25">
        <v>4</v>
      </c>
      <c r="BG43" s="25">
        <v>3</v>
      </c>
      <c r="BH43" s="53">
        <f>SUM(BC44,BD44,BE44,,BF44,BG44)</f>
        <v>364</v>
      </c>
      <c r="BI43" s="44">
        <f>BH43*100/500</f>
        <v>72.8</v>
      </c>
      <c r="BJ43" s="47">
        <f>(BC43*BC48+BD43*BD48+BE43*BE48+BF43*BF48+BG43*BG48)/(BC43+BD43+BE43+BF43+BG43)</f>
        <v>3.1764705882352939</v>
      </c>
      <c r="BK43" s="50">
        <f>(C43*C48+D43*D48+E43*E48+F43*F48+G43*G48++AH43*AH48+AI43*AI48+AJ43*AJ48+AK43*AK48+AL43*AL48+AM43*AM48+AS43*AS48+AT43*AT48+AU43*AU48+AV43*AV48+AW43*AW48+BC43*BC48+BD43*BD48+BE43*BE48+BF43*BF48+BG43*BG48)/(C43+D43+E43+F43+G43+AH43+AI43+AJ43+AK43+AL43+AM43+AS43+AT43+AU43+AV43+AW43+BC43+BD43+BE43+BF43+BG43)</f>
        <v>3.3757142857142854</v>
      </c>
      <c r="BL43" s="41" t="str">
        <f>LOOKUP(BK43,{0,2},{"Dropped Out","Promoted"})</f>
        <v>Promoted</v>
      </c>
    </row>
    <row r="44" spans="1:64" ht="16.8" x14ac:dyDescent="0.3">
      <c r="A44" s="22" t="s">
        <v>45</v>
      </c>
      <c r="B44" s="18" t="s">
        <v>12</v>
      </c>
      <c r="C44" s="7">
        <v>82</v>
      </c>
      <c r="D44" s="7">
        <v>74</v>
      </c>
      <c r="E44" s="7">
        <v>95</v>
      </c>
      <c r="F44" s="7">
        <v>81</v>
      </c>
      <c r="G44" s="7">
        <v>71</v>
      </c>
      <c r="H44" s="35">
        <f>SUM(C44:G44)</f>
        <v>403</v>
      </c>
      <c r="I44" s="45"/>
      <c r="J44" s="57"/>
      <c r="K44" s="60"/>
      <c r="L44" s="27">
        <v>60</v>
      </c>
      <c r="M44" s="28">
        <v>60</v>
      </c>
      <c r="N44" s="28">
        <v>60</v>
      </c>
      <c r="O44" s="28">
        <v>60</v>
      </c>
      <c r="P44" s="28">
        <v>60</v>
      </c>
      <c r="Q44" s="29">
        <v>60</v>
      </c>
      <c r="R44" s="54"/>
      <c r="S44" s="45"/>
      <c r="T44" s="48"/>
      <c r="U44" s="51"/>
      <c r="V44" s="42"/>
      <c r="W44" s="27"/>
      <c r="X44" s="28"/>
      <c r="Y44" s="28"/>
      <c r="Z44" s="28"/>
      <c r="AA44" s="28"/>
      <c r="AB44" s="29"/>
      <c r="AC44" s="54"/>
      <c r="AD44" s="45"/>
      <c r="AE44" s="48"/>
      <c r="AF44" s="51"/>
      <c r="AG44" s="42"/>
      <c r="AH44" s="7">
        <v>74</v>
      </c>
      <c r="AI44" s="7">
        <v>83</v>
      </c>
      <c r="AJ44" s="7">
        <v>50</v>
      </c>
      <c r="AK44" s="7">
        <v>64</v>
      </c>
      <c r="AL44" s="7">
        <v>69</v>
      </c>
      <c r="AM44" s="7">
        <v>86</v>
      </c>
      <c r="AN44" s="53">
        <f>SUM(AH44,AI44,AJ44,,AK44,AL44,AM44)</f>
        <v>426</v>
      </c>
      <c r="AO44" s="45"/>
      <c r="AP44" s="48"/>
      <c r="AQ44" s="51"/>
      <c r="AR44" s="42"/>
      <c r="AS44" s="7">
        <v>75</v>
      </c>
      <c r="AT44" s="7">
        <v>77</v>
      </c>
      <c r="AU44" s="7">
        <v>75</v>
      </c>
      <c r="AV44" s="7">
        <v>77</v>
      </c>
      <c r="AW44" s="7">
        <v>75</v>
      </c>
      <c r="AX44" s="54"/>
      <c r="AY44" s="45"/>
      <c r="AZ44" s="48"/>
      <c r="BA44" s="51"/>
      <c r="BB44" s="42"/>
      <c r="BC44" s="7">
        <v>60</v>
      </c>
      <c r="BD44" s="7">
        <v>75</v>
      </c>
      <c r="BE44" s="7">
        <v>65</v>
      </c>
      <c r="BF44" s="7">
        <v>84</v>
      </c>
      <c r="BG44" s="7">
        <v>80</v>
      </c>
      <c r="BH44" s="54"/>
      <c r="BI44" s="45"/>
      <c r="BJ44" s="48"/>
      <c r="BK44" s="51"/>
      <c r="BL44" s="42"/>
    </row>
    <row r="45" spans="1:64" ht="16.8" x14ac:dyDescent="0.3">
      <c r="A45" s="22" t="s">
        <v>137</v>
      </c>
      <c r="B45" s="18"/>
      <c r="C45" s="7"/>
      <c r="D45" s="7"/>
      <c r="E45" s="7"/>
      <c r="F45" s="7"/>
      <c r="G45" s="7"/>
      <c r="H45" s="13"/>
      <c r="I45" s="45"/>
      <c r="J45" s="57"/>
      <c r="K45" s="60"/>
      <c r="L45" s="27"/>
      <c r="M45" s="28"/>
      <c r="N45" s="28"/>
      <c r="O45" s="28"/>
      <c r="P45" s="28"/>
      <c r="Q45" s="29"/>
      <c r="R45" s="54"/>
      <c r="S45" s="45"/>
      <c r="T45" s="48"/>
      <c r="U45" s="51"/>
      <c r="V45" s="42"/>
      <c r="W45" s="37" t="s">
        <v>18</v>
      </c>
      <c r="X45" s="40"/>
      <c r="Y45" s="40"/>
      <c r="Z45" s="40"/>
      <c r="AA45" s="40"/>
      <c r="AB45" s="39"/>
      <c r="AC45" s="54"/>
      <c r="AD45" s="45"/>
      <c r="AE45" s="48"/>
      <c r="AF45" s="51"/>
      <c r="AG45" s="42"/>
      <c r="AH45" s="7"/>
      <c r="AI45" s="7"/>
      <c r="AJ45" s="7"/>
      <c r="AK45" s="36"/>
      <c r="AL45" s="7"/>
      <c r="AM45" s="7"/>
      <c r="AN45" s="54"/>
      <c r="AO45" s="45"/>
      <c r="AP45" s="48"/>
      <c r="AQ45" s="51"/>
      <c r="AR45" s="42"/>
      <c r="AS45" s="7"/>
      <c r="AT45" s="7"/>
      <c r="AU45" s="7"/>
      <c r="AV45" s="7"/>
      <c r="AW45" s="7"/>
      <c r="AX45" s="54"/>
      <c r="AY45" s="45"/>
      <c r="AZ45" s="48"/>
      <c r="BA45" s="51"/>
      <c r="BB45" s="42"/>
      <c r="BC45" s="7"/>
      <c r="BD45" s="7"/>
      <c r="BE45" s="7"/>
      <c r="BF45" s="7"/>
      <c r="BG45" s="7"/>
      <c r="BH45" s="54"/>
      <c r="BI45" s="45"/>
      <c r="BJ45" s="48"/>
      <c r="BK45" s="51"/>
      <c r="BL45" s="42"/>
    </row>
    <row r="46" spans="1:64" ht="16.8" x14ac:dyDescent="0.3">
      <c r="A46" s="22" t="s">
        <v>138</v>
      </c>
      <c r="B46" s="19"/>
      <c r="C46" s="7"/>
      <c r="D46" s="7"/>
      <c r="E46" s="7"/>
      <c r="F46" s="7"/>
      <c r="G46" s="7"/>
      <c r="H46" s="13"/>
      <c r="I46" s="45"/>
      <c r="J46" s="57"/>
      <c r="K46" s="60"/>
      <c r="L46" s="27"/>
      <c r="M46" s="28"/>
      <c r="N46" s="28"/>
      <c r="O46" s="28"/>
      <c r="P46" s="28"/>
      <c r="Q46" s="29"/>
      <c r="R46" s="54"/>
      <c r="S46" s="45"/>
      <c r="T46" s="48"/>
      <c r="U46" s="51"/>
      <c r="V46" s="42"/>
      <c r="W46" s="27"/>
      <c r="X46" s="28"/>
      <c r="Y46" s="28"/>
      <c r="Z46" s="28"/>
      <c r="AA46" s="28"/>
      <c r="AB46" s="29"/>
      <c r="AC46" s="54"/>
      <c r="AD46" s="45"/>
      <c r="AE46" s="48"/>
      <c r="AF46" s="51"/>
      <c r="AG46" s="42"/>
      <c r="AH46" s="7"/>
      <c r="AI46" s="7"/>
      <c r="AJ46" s="7"/>
      <c r="AK46" s="7"/>
      <c r="AL46" s="7"/>
      <c r="AM46" s="7"/>
      <c r="AN46" s="54"/>
      <c r="AO46" s="45"/>
      <c r="AP46" s="48"/>
      <c r="AQ46" s="51"/>
      <c r="AR46" s="42"/>
      <c r="AS46" s="7"/>
      <c r="AT46" s="7"/>
      <c r="AU46" s="7"/>
      <c r="AV46" s="7"/>
      <c r="AW46" s="7"/>
      <c r="AX46" s="54"/>
      <c r="AY46" s="45"/>
      <c r="AZ46" s="48"/>
      <c r="BA46" s="51"/>
      <c r="BB46" s="42"/>
      <c r="BC46" s="7"/>
      <c r="BD46" s="7"/>
      <c r="BE46" s="7"/>
      <c r="BF46" s="7"/>
      <c r="BG46" s="7"/>
      <c r="BH46" s="54"/>
      <c r="BI46" s="45"/>
      <c r="BJ46" s="48"/>
      <c r="BK46" s="51"/>
      <c r="BL46" s="42"/>
    </row>
    <row r="47" spans="1:64" ht="16.8" x14ac:dyDescent="0.3">
      <c r="A47" s="22"/>
      <c r="B47" s="19" t="s">
        <v>5</v>
      </c>
      <c r="C47" s="9" t="str">
        <f>LOOKUP(C44, {0,50,60,63,66,70,73,75,80,85,90}, {"F","D","C-","C","C+","B-","B","B+","A-","A","A+"})</f>
        <v>A-</v>
      </c>
      <c r="D47" s="9" t="str">
        <f>LOOKUP(D44, {0,50,60,63,66,70,73,75,80,85,90}, {"F","D","C-","C","C+","B-","B","B+","A-","A","A+"})</f>
        <v>B</v>
      </c>
      <c r="E47" s="9" t="str">
        <f>LOOKUP(E44, {0,50,60,63,66,70,73,75,80,85,90}, {"F","D","C-","C","C+","B-","B","B+","A-","A","A+"})</f>
        <v>A+</v>
      </c>
      <c r="F47" s="9" t="str">
        <f>LOOKUP(F44, {0,50,60,63,66,70,73,75,80,85,90}, {"F","D","C-","C","C+","B-","B","B+","A-","A","A+"})</f>
        <v>A-</v>
      </c>
      <c r="G47" s="9" t="str">
        <f>LOOKUP(G44, {0,50,60,63,66,70,73,75,80,85,90}, {"F","D","C-","C","C+","B-","B","B+","A-","A","A+"})</f>
        <v>B-</v>
      </c>
      <c r="H47" s="13"/>
      <c r="I47" s="45"/>
      <c r="J47" s="57"/>
      <c r="K47" s="60"/>
      <c r="L47" s="9" t="str">
        <f>LOOKUP(L44, {0,50,60,63,66,70,73,75,80,85,90}, {"F","D","C-","C","C+","B-","B","B+","A-","A","A+"})</f>
        <v>C-</v>
      </c>
      <c r="M47" s="9" t="str">
        <f>LOOKUP(M44, {0,50,60,63,66,70,73,75,80,85,90}, {"F","D","C-","C","C+","B-","B","B+","A-","A","A+"})</f>
        <v>C-</v>
      </c>
      <c r="N47" s="9" t="str">
        <f>LOOKUP(N44, {0,50,60,63,66,70,73,75,80,85,90}, {"F","D","C-","C","C+","B-","B","B+","A-","A","A+"})</f>
        <v>C-</v>
      </c>
      <c r="O47" s="9" t="str">
        <f>LOOKUP(O44, {0,50,60,63,66,70,73,75,80,85,90}, {"F","D","C-","C","C+","B-","B","B+","A-","A","A+"})</f>
        <v>C-</v>
      </c>
      <c r="P47" s="9" t="str">
        <f>LOOKUP(P44, {0,50,60,63,66,70,73,75,80,85,90}, {"F","D","C-","C","C+","B-","B","B+","A-","A","A+"})</f>
        <v>C-</v>
      </c>
      <c r="Q47" s="9" t="str">
        <f>LOOKUP(Q44, {0,50,60,63,66,70,73,75,80,85,90}, {"F","D","C-","C","C+","B-","B","B+","A-","A","A+"})</f>
        <v>C-</v>
      </c>
      <c r="R47" s="54"/>
      <c r="S47" s="45"/>
      <c r="T47" s="48"/>
      <c r="U47" s="51"/>
      <c r="V47" s="42"/>
      <c r="W47" s="10" t="str">
        <f>LOOKUP(W44, {0,50,55,58,61,65,70,75,80,85}, {"F","D","C-","C","C+","B-","B","B+","A-","A+"})</f>
        <v>F</v>
      </c>
      <c r="X47" s="9" t="str">
        <f>LOOKUP(X44, {0,50,55,58,61,65,70,75,80,85}, {"F","D","C-","C","C+","B-","B","B+","A-","A+"})</f>
        <v>F</v>
      </c>
      <c r="Y47" s="9" t="str">
        <f>LOOKUP(Y44, {0,50,55,58,61,65,70,75,80,85}, {"F","D","C-","C","C+","B-","B","B+","A-","A+"})</f>
        <v>F</v>
      </c>
      <c r="Z47" s="9" t="str">
        <f>LOOKUP(Z44, {0,50,55,58,61,65,70,75,80,85}, {"F","D","C-","C","C+","B-","B","B+","A-","A+"})</f>
        <v>F</v>
      </c>
      <c r="AA47" s="9" t="str">
        <f>LOOKUP(AA44, {0,50,55,58,61,65,70,75,80,85}, {"F","D","C-","C","C+","B-","B","B+","A-","A+"})</f>
        <v>F</v>
      </c>
      <c r="AB47" s="29" t="str">
        <f>LOOKUP(AB44, {0,50,55,58,61,65,70,75,80,85}, {"F","D","C-","C","C+","B-","B","B+","A-","A+"})</f>
        <v>F</v>
      </c>
      <c r="AC47" s="54"/>
      <c r="AD47" s="45"/>
      <c r="AE47" s="48"/>
      <c r="AF47" s="51"/>
      <c r="AG47" s="42"/>
      <c r="AH47" s="9" t="str">
        <f>LOOKUP(AH44, {0,50,60,63,66,70,73,75,80,85,90}, {"F","D","C-","C","C+","B-","B","B+","A-","A","A+"})</f>
        <v>B</v>
      </c>
      <c r="AI47" s="9" t="str">
        <f>LOOKUP(AI44, {0,50,60,63,66,70,73,75,80,85,90}, {"F","D","C-","C","C+","B-","B","B+","A-","A","A+"})</f>
        <v>A-</v>
      </c>
      <c r="AJ47" s="9" t="str">
        <f>LOOKUP(AJ44, {0,50,60,63,66,70,73,75,80,85,90}, {"F","D","C-","C","C+","B-","B","B+","A-","A","A+"})</f>
        <v>D</v>
      </c>
      <c r="AK47" s="9" t="str">
        <f>LOOKUP(AK44, {0,50,60,63,66,70,73,75,80,85,90}, {"F","D","C-","C","C+","B-","B","B+","A-","A","A+"})</f>
        <v>C</v>
      </c>
      <c r="AL47" s="9" t="str">
        <f>LOOKUP(AL44, {0,50,60,63,66,70,73,75,80,85,90}, {"F","D","C-","C","C+","B-","B","B+","A-","A","A+"})</f>
        <v>C+</v>
      </c>
      <c r="AM47" s="9" t="str">
        <f>LOOKUP(AM44, {0,50,60,63,66,70,73,75,80,85,90}, {"F","D","C-","C","C+","B-","B","B+","A-","A","A+"})</f>
        <v>A</v>
      </c>
      <c r="AN47" s="54"/>
      <c r="AO47" s="45"/>
      <c r="AP47" s="48"/>
      <c r="AQ47" s="51"/>
      <c r="AR47" s="42"/>
      <c r="AS47" s="9" t="str">
        <f>LOOKUP(AS44, {0,50,60,63,66,70,73,75,80,85,90}, {"F","D","C-","C","C+","B-","B","B+","A-","A","A+"})</f>
        <v>B+</v>
      </c>
      <c r="AT47" s="9" t="str">
        <f>LOOKUP(AT44, {0,50,60,63,66,70,73,75,80,85,90}, {"F","D","C-","C","C+","B-","B","B+","A-","A","A+"})</f>
        <v>B+</v>
      </c>
      <c r="AU47" s="9" t="str">
        <f>LOOKUP(AU44, {0,50,60,63,66,70,73,75,80,85,90}, {"F","D","C-","C","C+","B-","B","B+","A-","A","A+"})</f>
        <v>B+</v>
      </c>
      <c r="AV47" s="9" t="str">
        <f>LOOKUP(AV44, {0,50,60,63,66,70,73,75,80,85,90}, {"F","D","C-","C","C+","B-","B","B+","A-","A","A+"})</f>
        <v>B+</v>
      </c>
      <c r="AW47" s="9" t="str">
        <f>LOOKUP(AW44, {0,50,60,63,66,70,73,75,80,85,90}, {"F","D","C-","C","C+","B-","B","B+","A-","A","A+"})</f>
        <v>B+</v>
      </c>
      <c r="AX47" s="54"/>
      <c r="AY47" s="45"/>
      <c r="AZ47" s="48"/>
      <c r="BA47" s="51"/>
      <c r="BB47" s="42"/>
      <c r="BC47" s="9" t="str">
        <f>LOOKUP(BC44, {0,50,60,63,66,70,73,75,80,85,90}, {"F","D","C-","C","C+","B-","B","B+","A-","A","A+"})</f>
        <v>C-</v>
      </c>
      <c r="BD47" s="9" t="str">
        <f>LOOKUP(BD44, {0,50,60,63,66,70,73,75,80,85,90}, {"F","D","C-","C","C+","B-","B","B+","A-","A","A+"})</f>
        <v>B+</v>
      </c>
      <c r="BE47" s="9" t="str">
        <f>LOOKUP(BE44, {0,50,60,63,66,70,73,75,80,85,90}, {"F","D","C-","C","C+","B-","B","B+","A-","A","A+"})</f>
        <v>C</v>
      </c>
      <c r="BF47" s="9" t="str">
        <f>LOOKUP(BF44, {0,50,60,63,66,70,73,75,80,85,90}, {"F","D","C-","C","C+","B-","B","B+","A-","A","A+"})</f>
        <v>A-</v>
      </c>
      <c r="BG47" s="9" t="str">
        <f>LOOKUP(BG44, {0,50,60,63,66,70,73,75,80,85,90}, {"F","D","C-","C","C+","B-","B","B+","A-","A","A+"})</f>
        <v>A-</v>
      </c>
      <c r="BH47" s="54"/>
      <c r="BI47" s="45"/>
      <c r="BJ47" s="48"/>
      <c r="BK47" s="51"/>
      <c r="BL47" s="42"/>
    </row>
    <row r="48" spans="1:64" ht="17.399999999999999" thickBot="1" x14ac:dyDescent="0.35">
      <c r="A48" s="23"/>
      <c r="B48" s="20" t="s">
        <v>6</v>
      </c>
      <c r="C48" s="12" t="str">
        <f>LOOKUP(C44,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D48" s="12" t="str">
        <f>LOOKUP(D44,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3.40</v>
      </c>
      <c r="E48" s="12" t="str">
        <f>LOOKUP(E44,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F48" s="12" t="str">
        <f>LOOKUP(F44,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G48" s="12" t="str">
        <f>LOOKUP(G44,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3.10</v>
      </c>
      <c r="H48" s="14"/>
      <c r="I48" s="46"/>
      <c r="J48" s="58"/>
      <c r="K48" s="61"/>
      <c r="L48" s="12" t="str">
        <f>LOOKUP(L44,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M48" s="12" t="str">
        <f>LOOKUP(M44,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48" s="12" t="str">
        <f>LOOKUP(N44,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48" s="12" t="str">
        <f>LOOKUP(O44,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48" s="12" t="str">
        <f>LOOKUP(P44,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48" s="12" t="str">
        <f>LOOKUP(Q44,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48" s="55"/>
      <c r="S48" s="46"/>
      <c r="T48" s="49"/>
      <c r="U48" s="51"/>
      <c r="V48" s="43"/>
      <c r="W48" s="11" t="str">
        <f>LOOKUP(W44,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X48" s="12" t="str">
        <f>LOOKUP(X44,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48" s="12" t="str">
        <f>LOOKUP(Y44,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48" s="12" t="str">
        <f>LOOKUP(Z44,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48" s="12" t="str">
        <f>LOOKUP(AA44,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48" s="30" t="str">
        <f>LOOKUP(AB44,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48" s="55"/>
      <c r="AD48" s="46"/>
      <c r="AE48" s="49"/>
      <c r="AF48" s="52"/>
      <c r="AG48" s="43"/>
      <c r="AH48" s="12" t="str">
        <f>LOOKUP(AH44,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3.40</v>
      </c>
      <c r="AI48" s="12" t="str">
        <f>LOOKUP(AI44,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J48" s="12" t="str">
        <f>LOOKUP(AJ44,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AK48" s="12" t="str">
        <f>LOOKUP(AK44,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2.40</v>
      </c>
      <c r="AL48" s="12" t="str">
        <f>LOOKUP(AL44,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2.90</v>
      </c>
      <c r="AM48" s="12" t="str">
        <f>LOOKUP(AM44,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N48" s="55"/>
      <c r="AO48" s="46"/>
      <c r="AP48" s="49"/>
      <c r="AQ48" s="52"/>
      <c r="AR48" s="43"/>
      <c r="AS48" s="12" t="str">
        <f>LOOKUP(AS44,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AT48" s="12" t="str">
        <f>LOOKUP(AT44,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3.70</v>
      </c>
      <c r="AU48" s="12" t="str">
        <f>LOOKUP(AU44,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AV48" s="12" t="str">
        <f>LOOKUP(AV44,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3.70</v>
      </c>
      <c r="AW48" s="12" t="str">
        <f>LOOKUP(AW44,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AX48" s="55"/>
      <c r="AY48" s="46"/>
      <c r="AZ48" s="49"/>
      <c r="BA48" s="52"/>
      <c r="BB48" s="43"/>
      <c r="BC48" s="12" t="str">
        <f>LOOKUP(BC44,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BD48" s="12" t="str">
        <f>LOOKUP(BD44,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BE48" s="12" t="str">
        <f>LOOKUP(BE44,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BF48" s="12" t="str">
        <f>LOOKUP(BF44,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G48" s="12" t="str">
        <f>LOOKUP(BG44,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H48" s="55"/>
      <c r="BI48" s="46"/>
      <c r="BJ48" s="49"/>
      <c r="BK48" s="52"/>
      <c r="BL48" s="43"/>
    </row>
    <row r="49" spans="1:64" ht="17.399999999999999" thickBot="1" x14ac:dyDescent="0.35">
      <c r="A49" s="21" t="s">
        <v>46</v>
      </c>
      <c r="B49" s="17" t="s">
        <v>11</v>
      </c>
      <c r="C49" s="24">
        <v>4</v>
      </c>
      <c r="D49" s="7">
        <v>3</v>
      </c>
      <c r="E49" s="7">
        <v>4</v>
      </c>
      <c r="F49" s="7">
        <v>3</v>
      </c>
      <c r="G49" s="7">
        <v>2</v>
      </c>
      <c r="H49" s="16">
        <f>SUM(C49:G49)</f>
        <v>16</v>
      </c>
      <c r="I49" s="44">
        <f>H50*100/500</f>
        <v>76.400000000000006</v>
      </c>
      <c r="J49" s="56">
        <f>(C49*C54+D49*D54+E49*E54+F49*F54+G49*G54)/(C49+D49+E49+F49+G49)</f>
        <v>3.4437500000000001</v>
      </c>
      <c r="K49" s="59" t="str">
        <f>LOOKUP(J49,{0,1},{"Dropped Out"," Promoted"})</f>
        <v xml:space="preserve"> Promoted</v>
      </c>
      <c r="L49" s="24">
        <v>3</v>
      </c>
      <c r="M49" s="25">
        <v>2</v>
      </c>
      <c r="N49" s="25">
        <v>3</v>
      </c>
      <c r="O49" s="25">
        <v>3</v>
      </c>
      <c r="P49" s="25">
        <v>3</v>
      </c>
      <c r="Q49" s="26">
        <v>3</v>
      </c>
      <c r="R49" s="53">
        <f>SUM(L50,M50,N50,,O50,P50,Q50)</f>
        <v>360</v>
      </c>
      <c r="S49" s="44">
        <f>AVERAGE(L50,M50,N50,O50,P50,Q50)</f>
        <v>60</v>
      </c>
      <c r="T49" s="47">
        <f>(L49*L54+M49*M54+N49*N54+O49*O54+P49*P54+Q49*Q54)/(L49+M49+N49+O49+P49+Q49)</f>
        <v>2</v>
      </c>
      <c r="U49" s="50" t="e">
        <f>(C49*C54+D49*D54+E49*E54+F49*F54+#REF!*#REF!+#REF!*#REF!+L49*L54+M49*M54+N49*N54+O49*O54+P49*P54+Q49*Q54)/(C49+D49+E49+F49+#REF!+#REF!+L49+M49+N49+O49+P49+Q49)</f>
        <v>#REF!</v>
      </c>
      <c r="V49" s="41" t="e">
        <f>LOOKUP(U49,{0,1.5,2},{"Dropped Out","Probation","Promoted"})</f>
        <v>#REF!</v>
      </c>
      <c r="W49" s="24">
        <v>3</v>
      </c>
      <c r="X49" s="25">
        <v>2</v>
      </c>
      <c r="Y49" s="25">
        <v>3</v>
      </c>
      <c r="Z49" s="25">
        <v>3</v>
      </c>
      <c r="AA49" s="25">
        <v>3</v>
      </c>
      <c r="AB49" s="26">
        <v>3</v>
      </c>
      <c r="AC49" s="53">
        <f>SUM(W50,X50,Y50,,Z50,AA50,AB50)</f>
        <v>0</v>
      </c>
      <c r="AD49" s="44" t="e">
        <f>AVERAGE(W50,X50,Y50,Z50,AA50,AB50)</f>
        <v>#DIV/0!</v>
      </c>
      <c r="AE49" s="47">
        <f>(W49*W54+X49*X54+Y49*Y54+Z49*Z54+AA49*AA54+AB49*AB54)/(W49+X49+Y49+Z49+AA49+AB49)</f>
        <v>0</v>
      </c>
      <c r="AF49" s="50">
        <f>(M49*M54+N49*N54+O49*O54+P49*P54+Q49*Q54+R49*R54+W49*W54+X49*X54+Y49*Y54+Z49*Z54+AA49*AA54+AB49*AB54)/(M49+N49+O49+P49+Q49+R49+W49+X49+Y49+Z49+AA49+AB49)</f>
        <v>7.1611253196930943E-2</v>
      </c>
      <c r="AG49" s="41" t="str">
        <f>LOOKUP(AF49,{0,1.5,2},{"Dropped Out","Probation","Promoted"})</f>
        <v>Dropped Out</v>
      </c>
      <c r="AH49" s="24">
        <v>4</v>
      </c>
      <c r="AI49" s="25">
        <v>3</v>
      </c>
      <c r="AJ49" s="25">
        <v>3</v>
      </c>
      <c r="AK49" s="25">
        <v>2</v>
      </c>
      <c r="AL49" s="25">
        <v>4</v>
      </c>
      <c r="AM49" s="26">
        <v>4</v>
      </c>
      <c r="AN49" s="16">
        <f>SUM(AH49:AM49)</f>
        <v>20</v>
      </c>
      <c r="AO49" s="44">
        <f>AN50*100/600</f>
        <v>69.5</v>
      </c>
      <c r="AP49" s="47">
        <f>(AH49*AH54+AI49*AI54+AJ49*AJ54+AK49*AK54+AL49*AL54+AM49*AM54)/(AH49+AI49+AJ49+AK49+AL49+AM49)</f>
        <v>3</v>
      </c>
      <c r="AQ49" s="50">
        <f>(C49*C54+D49*D54+E49*E54+F49*F54+G49*G54++AH49*AH54+AI49*AI54+AJ49*AJ54+AK49*AK54+AL49*AL54+AM49*AM54)/(C49+D49+E49+F49+G49+AH49+AI49+AJ49+AK49+AL49+AM49)</f>
        <v>3.197222222222222</v>
      </c>
      <c r="AR49" s="41" t="str">
        <f>LOOKUP(AQ49,{0,1.5},{"Dropped Out","Promoted"})</f>
        <v>Promoted</v>
      </c>
      <c r="AS49" s="24">
        <v>3</v>
      </c>
      <c r="AT49" s="25">
        <v>3</v>
      </c>
      <c r="AU49" s="25">
        <v>3</v>
      </c>
      <c r="AV49" s="25">
        <v>4</v>
      </c>
      <c r="AW49" s="25">
        <v>4</v>
      </c>
      <c r="AX49" s="53">
        <f>SUM(AS50,AT50,AU50,,AV50,AW50)</f>
        <v>337</v>
      </c>
      <c r="AY49" s="44">
        <f>AX49*100/500</f>
        <v>67.400000000000006</v>
      </c>
      <c r="AZ49" s="47">
        <f>(AS49*AS54+AT49*AT54+AU49*AU54+AV49*AV54+AW49*AW54)/(AS49+AT49+AU49+AV49+AW49)</f>
        <v>2.7411764705882353</v>
      </c>
      <c r="BA49" s="50">
        <f>(C49*C54+D49*D54+E49*E54+F49*F54+G49*G54++AH49*AH54+AI49*AI54+AJ49*AJ54+AK49*AK54+AL49*AL54+AM49*AM54+AS49*AS54+AT49*AT54+AU49*AU54+AV49*AV54+AW49*AW54)/(C49+D49+E49+F49+G49+AH49+AI49+AJ49+AK49+AL49+AM49+AS49+AT49+AU49+AV49+AW49)</f>
        <v>3.050943396226415</v>
      </c>
      <c r="BB49" s="41" t="str">
        <f>LOOKUP(BA49,{0,1.75},{"Dropped Out","Promoted"})</f>
        <v>Promoted</v>
      </c>
      <c r="BC49" s="24">
        <v>4</v>
      </c>
      <c r="BD49" s="25">
        <v>3</v>
      </c>
      <c r="BE49" s="25">
        <v>3</v>
      </c>
      <c r="BF49" s="25">
        <v>4</v>
      </c>
      <c r="BG49" s="25">
        <v>3</v>
      </c>
      <c r="BH49" s="53">
        <f>SUM(BC50,BD50,BE50,,BF50,BG50)</f>
        <v>342</v>
      </c>
      <c r="BI49" s="44">
        <f>BH49*100/500</f>
        <v>68.400000000000006</v>
      </c>
      <c r="BJ49" s="47">
        <f>(BC49*BC54+BD49*BD54+BE49*BE54+BF49*BF54+BG49*BG54)/(BC49+BD49+BE49+BF49+BG49)</f>
        <v>2.7941176470588234</v>
      </c>
      <c r="BK49" s="50">
        <f>(C49*C54+D49*D54+E49*E54+F49*F54+G49*G54++AH49*AH54+AI49*AI54+AJ49*AJ54+AK49*AK54+AL49*AL54+AM49*AM54+AS49*AS54+AT49*AT54+AU49*AU54+AV49*AV54+AW49*AW54+BC49*BC54+BD49*BD54+BE49*BE54+BF49*BF54+BG49*BG54)/(C49+D49+E49+F49+G49+AH49+AI49+AJ49+AK49+AL49+AM49+AS49+AT49+AU49+AV49+AW49+BC49+BD49+BE49+BF49+BG49)</f>
        <v>2.9885714285714284</v>
      </c>
      <c r="BL49" s="41" t="str">
        <f>LOOKUP(BK49,{0,2},{"Dropped Out","Promoted"})</f>
        <v>Promoted</v>
      </c>
    </row>
    <row r="50" spans="1:64" ht="16.8" x14ac:dyDescent="0.3">
      <c r="A50" s="22" t="s">
        <v>47</v>
      </c>
      <c r="B50" s="18" t="s">
        <v>12</v>
      </c>
      <c r="C50" s="7">
        <v>85</v>
      </c>
      <c r="D50" s="7">
        <v>67</v>
      </c>
      <c r="E50" s="7">
        <v>91</v>
      </c>
      <c r="F50" s="7">
        <v>72</v>
      </c>
      <c r="G50" s="7">
        <v>67</v>
      </c>
      <c r="H50" s="35">
        <f>SUM(C50:G50)</f>
        <v>382</v>
      </c>
      <c r="I50" s="45"/>
      <c r="J50" s="57"/>
      <c r="K50" s="60"/>
      <c r="L50" s="27">
        <v>60</v>
      </c>
      <c r="M50" s="28">
        <v>60</v>
      </c>
      <c r="N50" s="28">
        <v>60</v>
      </c>
      <c r="O50" s="28">
        <v>60</v>
      </c>
      <c r="P50" s="28">
        <v>60</v>
      </c>
      <c r="Q50" s="29">
        <v>60</v>
      </c>
      <c r="R50" s="54"/>
      <c r="S50" s="45"/>
      <c r="T50" s="48"/>
      <c r="U50" s="51"/>
      <c r="V50" s="42"/>
      <c r="W50" s="27"/>
      <c r="X50" s="28"/>
      <c r="Y50" s="28"/>
      <c r="Z50" s="28"/>
      <c r="AA50" s="28"/>
      <c r="AB50" s="29"/>
      <c r="AC50" s="54"/>
      <c r="AD50" s="45"/>
      <c r="AE50" s="48"/>
      <c r="AF50" s="51"/>
      <c r="AG50" s="42"/>
      <c r="AH50" s="7">
        <v>65</v>
      </c>
      <c r="AI50" s="7">
        <v>75</v>
      </c>
      <c r="AJ50" s="7">
        <v>61</v>
      </c>
      <c r="AK50" s="7">
        <v>66</v>
      </c>
      <c r="AL50" s="7">
        <v>72</v>
      </c>
      <c r="AM50" s="7">
        <v>78</v>
      </c>
      <c r="AN50" s="53">
        <f>SUM(AH50,AI50,AJ50,,AK50,AL50,AM50)</f>
        <v>417</v>
      </c>
      <c r="AO50" s="45"/>
      <c r="AP50" s="48"/>
      <c r="AQ50" s="51"/>
      <c r="AR50" s="42"/>
      <c r="AS50" s="7">
        <v>72</v>
      </c>
      <c r="AT50" s="7">
        <v>70</v>
      </c>
      <c r="AU50" s="7">
        <v>60</v>
      </c>
      <c r="AV50" s="7">
        <v>70</v>
      </c>
      <c r="AW50" s="7">
        <v>65</v>
      </c>
      <c r="AX50" s="54"/>
      <c r="AY50" s="45"/>
      <c r="AZ50" s="48"/>
      <c r="BA50" s="51"/>
      <c r="BB50" s="42"/>
      <c r="BC50" s="7">
        <v>55</v>
      </c>
      <c r="BD50" s="7">
        <v>70</v>
      </c>
      <c r="BE50" s="7">
        <v>65</v>
      </c>
      <c r="BF50" s="7">
        <v>82</v>
      </c>
      <c r="BG50" s="7">
        <v>70</v>
      </c>
      <c r="BH50" s="54"/>
      <c r="BI50" s="45"/>
      <c r="BJ50" s="48"/>
      <c r="BK50" s="51"/>
      <c r="BL50" s="42"/>
    </row>
    <row r="51" spans="1:64" ht="16.8" x14ac:dyDescent="0.3">
      <c r="A51" s="22" t="s">
        <v>139</v>
      </c>
      <c r="B51" s="18"/>
      <c r="C51" s="7"/>
      <c r="D51" s="7"/>
      <c r="E51" s="7"/>
      <c r="F51" s="7"/>
      <c r="G51" s="7"/>
      <c r="H51" s="13"/>
      <c r="I51" s="45"/>
      <c r="J51" s="57"/>
      <c r="K51" s="60"/>
      <c r="L51" s="27"/>
      <c r="M51" s="28"/>
      <c r="N51" s="28"/>
      <c r="O51" s="28"/>
      <c r="P51" s="28"/>
      <c r="Q51" s="29"/>
      <c r="R51" s="54"/>
      <c r="S51" s="45"/>
      <c r="T51" s="48"/>
      <c r="U51" s="51"/>
      <c r="V51" s="42"/>
      <c r="W51" s="37" t="s">
        <v>18</v>
      </c>
      <c r="X51" s="40"/>
      <c r="Y51" s="40"/>
      <c r="Z51" s="40"/>
      <c r="AA51" s="40"/>
      <c r="AB51" s="39"/>
      <c r="AC51" s="54"/>
      <c r="AD51" s="45"/>
      <c r="AE51" s="48"/>
      <c r="AF51" s="51"/>
      <c r="AG51" s="42"/>
      <c r="AH51" s="7"/>
      <c r="AI51" s="7"/>
      <c r="AJ51" s="7"/>
      <c r="AK51" s="36"/>
      <c r="AL51" s="7"/>
      <c r="AM51" s="7"/>
      <c r="AN51" s="54"/>
      <c r="AO51" s="45"/>
      <c r="AP51" s="48"/>
      <c r="AQ51" s="51"/>
      <c r="AR51" s="42"/>
      <c r="AS51" s="7"/>
      <c r="AT51" s="7"/>
      <c r="AU51" s="7"/>
      <c r="AV51" s="7"/>
      <c r="AW51" s="7"/>
      <c r="AX51" s="54"/>
      <c r="AY51" s="45"/>
      <c r="AZ51" s="48"/>
      <c r="BA51" s="51"/>
      <c r="BB51" s="42"/>
      <c r="BC51" s="7"/>
      <c r="BD51" s="7"/>
      <c r="BE51" s="7"/>
      <c r="BF51" s="7"/>
      <c r="BG51" s="7"/>
      <c r="BH51" s="54"/>
      <c r="BI51" s="45"/>
      <c r="BJ51" s="48"/>
      <c r="BK51" s="51"/>
      <c r="BL51" s="42"/>
    </row>
    <row r="52" spans="1:64" ht="16.8" x14ac:dyDescent="0.3">
      <c r="A52" s="22" t="s">
        <v>140</v>
      </c>
      <c r="B52" s="19"/>
      <c r="C52" s="7"/>
      <c r="D52" s="7"/>
      <c r="E52" s="7"/>
      <c r="F52" s="7"/>
      <c r="G52" s="7"/>
      <c r="H52" s="13"/>
      <c r="I52" s="45"/>
      <c r="J52" s="57"/>
      <c r="K52" s="60"/>
      <c r="L52" s="27"/>
      <c r="M52" s="28"/>
      <c r="N52" s="28"/>
      <c r="O52" s="28"/>
      <c r="P52" s="28"/>
      <c r="Q52" s="29"/>
      <c r="R52" s="54"/>
      <c r="S52" s="45"/>
      <c r="T52" s="48"/>
      <c r="U52" s="51"/>
      <c r="V52" s="42"/>
      <c r="W52" s="27"/>
      <c r="X52" s="28"/>
      <c r="Y52" s="28"/>
      <c r="Z52" s="28"/>
      <c r="AA52" s="28"/>
      <c r="AB52" s="29"/>
      <c r="AC52" s="54"/>
      <c r="AD52" s="45"/>
      <c r="AE52" s="48"/>
      <c r="AF52" s="51"/>
      <c r="AG52" s="42"/>
      <c r="AH52" s="7"/>
      <c r="AI52" s="7"/>
      <c r="AJ52" s="7"/>
      <c r="AK52" s="7"/>
      <c r="AL52" s="7"/>
      <c r="AM52" s="7"/>
      <c r="AN52" s="54"/>
      <c r="AO52" s="45"/>
      <c r="AP52" s="48"/>
      <c r="AQ52" s="51"/>
      <c r="AR52" s="42"/>
      <c r="AS52" s="7"/>
      <c r="AT52" s="7"/>
      <c r="AU52" s="7"/>
      <c r="AV52" s="7"/>
      <c r="AW52" s="7"/>
      <c r="AX52" s="54"/>
      <c r="AY52" s="45"/>
      <c r="AZ52" s="48"/>
      <c r="BA52" s="51"/>
      <c r="BB52" s="42"/>
      <c r="BC52" s="7"/>
      <c r="BD52" s="7"/>
      <c r="BE52" s="7"/>
      <c r="BF52" s="7"/>
      <c r="BG52" s="7"/>
      <c r="BH52" s="54"/>
      <c r="BI52" s="45"/>
      <c r="BJ52" s="48"/>
      <c r="BK52" s="51"/>
      <c r="BL52" s="42"/>
    </row>
    <row r="53" spans="1:64" ht="16.8" x14ac:dyDescent="0.3">
      <c r="A53" s="22"/>
      <c r="B53" s="19" t="s">
        <v>5</v>
      </c>
      <c r="C53" s="9" t="str">
        <f>LOOKUP(C50, {0,50,60,63,66,70,73,75,80,85,90}, {"F","D","C-","C","C+","B-","B","B+","A-","A","A+"})</f>
        <v>A</v>
      </c>
      <c r="D53" s="9" t="str">
        <f>LOOKUP(D50, {0,50,60,63,66,70,73,75,80,85,90}, {"F","D","C-","C","C+","B-","B","B+","A-","A","A+"})</f>
        <v>C+</v>
      </c>
      <c r="E53" s="9" t="str">
        <f>LOOKUP(E50, {0,50,60,63,66,70,73,75,80,85,90}, {"F","D","C-","C","C+","B-","B","B+","A-","A","A+"})</f>
        <v>A+</v>
      </c>
      <c r="F53" s="9" t="str">
        <f>LOOKUP(F50, {0,50,60,63,66,70,73,75,80,85,90}, {"F","D","C-","C","C+","B-","B","B+","A-","A","A+"})</f>
        <v>B-</v>
      </c>
      <c r="G53" s="9" t="str">
        <f>LOOKUP(G50, {0,50,60,63,66,70,73,75,80,85,90}, {"F","D","C-","C","C+","B-","B","B+","A-","A","A+"})</f>
        <v>C+</v>
      </c>
      <c r="H53" s="13"/>
      <c r="I53" s="45"/>
      <c r="J53" s="57"/>
      <c r="K53" s="60"/>
      <c r="L53" s="9" t="str">
        <f>LOOKUP(L50, {0,50,60,63,66,70,73,75,80,85,90}, {"F","D","C-","C","C+","B-","B","B+","A-","A","A+"})</f>
        <v>C-</v>
      </c>
      <c r="M53" s="9" t="str">
        <f>LOOKUP(M50, {0,50,60,63,66,70,73,75,80,85,90}, {"F","D","C-","C","C+","B-","B","B+","A-","A","A+"})</f>
        <v>C-</v>
      </c>
      <c r="N53" s="9" t="str">
        <f>LOOKUP(N50, {0,50,60,63,66,70,73,75,80,85,90}, {"F","D","C-","C","C+","B-","B","B+","A-","A","A+"})</f>
        <v>C-</v>
      </c>
      <c r="O53" s="9" t="str">
        <f>LOOKUP(O50, {0,50,60,63,66,70,73,75,80,85,90}, {"F","D","C-","C","C+","B-","B","B+","A-","A","A+"})</f>
        <v>C-</v>
      </c>
      <c r="P53" s="9" t="str">
        <f>LOOKUP(P50, {0,50,60,63,66,70,73,75,80,85,90}, {"F","D","C-","C","C+","B-","B","B+","A-","A","A+"})</f>
        <v>C-</v>
      </c>
      <c r="Q53" s="9" t="str">
        <f>LOOKUP(Q50, {0,50,60,63,66,70,73,75,80,85,90}, {"F","D","C-","C","C+","B-","B","B+","A-","A","A+"})</f>
        <v>C-</v>
      </c>
      <c r="R53" s="54"/>
      <c r="S53" s="45"/>
      <c r="T53" s="48"/>
      <c r="U53" s="51"/>
      <c r="V53" s="42"/>
      <c r="W53" s="10" t="str">
        <f>LOOKUP(W50, {0,50,55,58,61,65,70,75,80,85}, {"F","D","C-","C","C+","B-","B","B+","A-","A+"})</f>
        <v>F</v>
      </c>
      <c r="X53" s="9" t="str">
        <f>LOOKUP(X50, {0,50,55,58,61,65,70,75,80,85}, {"F","D","C-","C","C+","B-","B","B+","A-","A+"})</f>
        <v>F</v>
      </c>
      <c r="Y53" s="9" t="str">
        <f>LOOKUP(Y50, {0,50,55,58,61,65,70,75,80,85}, {"F","D","C-","C","C+","B-","B","B+","A-","A+"})</f>
        <v>F</v>
      </c>
      <c r="Z53" s="9" t="str">
        <f>LOOKUP(Z50, {0,50,55,58,61,65,70,75,80,85}, {"F","D","C-","C","C+","B-","B","B+","A-","A+"})</f>
        <v>F</v>
      </c>
      <c r="AA53" s="9" t="str">
        <f>LOOKUP(AA50, {0,50,55,58,61,65,70,75,80,85}, {"F","D","C-","C","C+","B-","B","B+","A-","A+"})</f>
        <v>F</v>
      </c>
      <c r="AB53" s="29" t="str">
        <f>LOOKUP(AB50, {0,50,55,58,61,65,70,75,80,85}, {"F","D","C-","C","C+","B-","B","B+","A-","A+"})</f>
        <v>F</v>
      </c>
      <c r="AC53" s="54"/>
      <c r="AD53" s="45"/>
      <c r="AE53" s="48"/>
      <c r="AF53" s="51"/>
      <c r="AG53" s="42"/>
      <c r="AH53" s="9" t="str">
        <f>LOOKUP(AH50, {0,50,60,63,66,70,73,75,80,85,90}, {"F","D","C-","C","C+","B-","B","B+","A-","A","A+"})</f>
        <v>C</v>
      </c>
      <c r="AI53" s="9" t="str">
        <f>LOOKUP(AI50, {0,50,60,63,66,70,73,75,80,85,90}, {"F","D","C-","C","C+","B-","B","B+","A-","A","A+"})</f>
        <v>B+</v>
      </c>
      <c r="AJ53" s="9" t="str">
        <f>LOOKUP(AJ50, {0,50,60,63,66,70,73,75,80,85,90}, {"F","D","C-","C","C+","B-","B","B+","A-","A","A+"})</f>
        <v>C-</v>
      </c>
      <c r="AK53" s="9" t="str">
        <f>LOOKUP(AK50, {0,50,60,63,66,70,73,75,80,85,90}, {"F","D","C-","C","C+","B-","B","B+","A-","A","A+"})</f>
        <v>C+</v>
      </c>
      <c r="AL53" s="9" t="str">
        <f>LOOKUP(AL50, {0,50,60,63,66,70,73,75,80,85,90}, {"F","D","C-","C","C+","B-","B","B+","A-","A","A+"})</f>
        <v>B-</v>
      </c>
      <c r="AM53" s="9" t="str">
        <f>LOOKUP(AM50, {0,50,60,63,66,70,73,75,80,85,90}, {"F","D","C-","C","C+","B-","B","B+","A-","A","A+"})</f>
        <v>B+</v>
      </c>
      <c r="AN53" s="54"/>
      <c r="AO53" s="45"/>
      <c r="AP53" s="48"/>
      <c r="AQ53" s="51"/>
      <c r="AR53" s="42"/>
      <c r="AS53" s="9" t="str">
        <f>LOOKUP(AS50, {0,50,60,63,66,70,73,75,80,85,90}, {"F","D","C-","C","C+","B-","B","B+","A-","A","A+"})</f>
        <v>B-</v>
      </c>
      <c r="AT53" s="9" t="str">
        <f>LOOKUP(AT50, {0,50,60,63,66,70,73,75,80,85,90}, {"F","D","C-","C","C+","B-","B","B+","A-","A","A+"})</f>
        <v>B-</v>
      </c>
      <c r="AU53" s="9" t="str">
        <f>LOOKUP(AU50, {0,50,60,63,66,70,73,75,80,85,90}, {"F","D","C-","C","C+","B-","B","B+","A-","A","A+"})</f>
        <v>C-</v>
      </c>
      <c r="AV53" s="9" t="str">
        <f>LOOKUP(AV50, {0,50,60,63,66,70,73,75,80,85,90}, {"F","D","C-","C","C+","B-","B","B+","A-","A","A+"})</f>
        <v>B-</v>
      </c>
      <c r="AW53" s="9" t="str">
        <f>LOOKUP(AW50, {0,50,60,63,66,70,73,75,80,85,90}, {"F","D","C-","C","C+","B-","B","B+","A-","A","A+"})</f>
        <v>C</v>
      </c>
      <c r="AX53" s="54"/>
      <c r="AY53" s="45"/>
      <c r="AZ53" s="48"/>
      <c r="BA53" s="51"/>
      <c r="BB53" s="42"/>
      <c r="BC53" s="9" t="str">
        <f>LOOKUP(BC50, {0,50,60,63,66,70,73,75,80,85,90}, {"F","D","C-","C","C+","B-","B","B+","A-","A","A+"})</f>
        <v>D</v>
      </c>
      <c r="BD53" s="9" t="str">
        <f>LOOKUP(BD50, {0,50,60,63,66,70,73,75,80,85,90}, {"F","D","C-","C","C+","B-","B","B+","A-","A","A+"})</f>
        <v>B-</v>
      </c>
      <c r="BE53" s="9" t="str">
        <f>LOOKUP(BE50, {0,50,60,63,66,70,73,75,80,85,90}, {"F","D","C-","C","C+","B-","B","B+","A-","A","A+"})</f>
        <v>C</v>
      </c>
      <c r="BF53" s="9" t="str">
        <f>LOOKUP(BF50, {0,50,60,63,66,70,73,75,80,85,90}, {"F","D","C-","C","C+","B-","B","B+","A-","A","A+"})</f>
        <v>A-</v>
      </c>
      <c r="BG53" s="9" t="str">
        <f>LOOKUP(BG50, {0,50,60,63,66,70,73,75,80,85,90}, {"F","D","C-","C","C+","B-","B","B+","A-","A","A+"})</f>
        <v>B-</v>
      </c>
      <c r="BH53" s="54"/>
      <c r="BI53" s="45"/>
      <c r="BJ53" s="48"/>
      <c r="BK53" s="51"/>
      <c r="BL53" s="42"/>
    </row>
    <row r="54" spans="1:64" ht="17.399999999999999" thickBot="1" x14ac:dyDescent="0.35">
      <c r="A54" s="23"/>
      <c r="B54" s="20" t="s">
        <v>6</v>
      </c>
      <c r="C54" s="12" t="str">
        <f>LOOKUP(C50,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D54" s="12" t="str">
        <f>LOOKUP(D50,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2.70</v>
      </c>
      <c r="E54" s="12" t="str">
        <f>LOOKUP(E50,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F54" s="12" t="str">
        <f>LOOKUP(F50,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3.20</v>
      </c>
      <c r="G54" s="12" t="str">
        <f>LOOKUP(G50,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2.70</v>
      </c>
      <c r="H54" s="14"/>
      <c r="I54" s="46"/>
      <c r="J54" s="58"/>
      <c r="K54" s="61"/>
      <c r="L54" s="12" t="str">
        <f>LOOKUP(L50,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M54" s="12" t="str">
        <f>LOOKUP(M50,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54" s="12" t="str">
        <f>LOOKUP(N50,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54" s="12" t="str">
        <f>LOOKUP(O50,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54" s="12" t="str">
        <f>LOOKUP(P50,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54" s="12" t="str">
        <f>LOOKUP(Q50,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54" s="55"/>
      <c r="S54" s="46"/>
      <c r="T54" s="49"/>
      <c r="U54" s="51"/>
      <c r="V54" s="43"/>
      <c r="W54" s="11" t="str">
        <f>LOOKUP(W50,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X54" s="12" t="str">
        <f>LOOKUP(X50,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54" s="12" t="str">
        <f>LOOKUP(Y50,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54" s="12" t="str">
        <f>LOOKUP(Z50,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54" s="12" t="str">
        <f>LOOKUP(AA50,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54" s="30" t="str">
        <f>LOOKUP(AB50,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54" s="55"/>
      <c r="AD54" s="46"/>
      <c r="AE54" s="49"/>
      <c r="AF54" s="52"/>
      <c r="AG54" s="43"/>
      <c r="AH54" s="12" t="str">
        <f>LOOKUP(AH50,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AI54" s="12" t="str">
        <f>LOOKUP(AI50,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AJ54" s="12" t="str">
        <f>LOOKUP(AJ50,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2.10</v>
      </c>
      <c r="AK54" s="12" t="str">
        <f>LOOKUP(AK50,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2.60</v>
      </c>
      <c r="AL54" s="12" t="str">
        <f>LOOKUP(AL50,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3.20</v>
      </c>
      <c r="AM54" s="12" t="str">
        <f>LOOKUP(AM50,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3.80</v>
      </c>
      <c r="AN54" s="55"/>
      <c r="AO54" s="46"/>
      <c r="AP54" s="49"/>
      <c r="AQ54" s="52"/>
      <c r="AR54" s="43"/>
      <c r="AS54" s="12" t="str">
        <f>LOOKUP(AS50,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3.20</v>
      </c>
      <c r="AT54" s="12" t="str">
        <f>LOOKUP(AT50,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AU54" s="12" t="str">
        <f>LOOKUP(AU50,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AV54" s="12" t="str">
        <f>LOOKUP(AV50,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AW54" s="12" t="str">
        <f>LOOKUP(AW50,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AX54" s="55"/>
      <c r="AY54" s="46"/>
      <c r="AZ54" s="49"/>
      <c r="BA54" s="52"/>
      <c r="BB54" s="43"/>
      <c r="BC54" s="12" t="str">
        <f>LOOKUP(BC50,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1.5</v>
      </c>
      <c r="BD54" s="12" t="str">
        <f>LOOKUP(BD50,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BE54" s="12" t="str">
        <f>LOOKUP(BE50,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BF54" s="12" t="str">
        <f>LOOKUP(BF50,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G54" s="12" t="str">
        <f>LOOKUP(BG50,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BH54" s="55"/>
      <c r="BI54" s="46"/>
      <c r="BJ54" s="49"/>
      <c r="BK54" s="52"/>
      <c r="BL54" s="43"/>
    </row>
    <row r="55" spans="1:64" ht="17.399999999999999" thickBot="1" x14ac:dyDescent="0.35">
      <c r="A55" s="21" t="s">
        <v>48</v>
      </c>
      <c r="B55" s="17" t="s">
        <v>11</v>
      </c>
      <c r="C55" s="24">
        <v>4</v>
      </c>
      <c r="D55" s="7">
        <v>3</v>
      </c>
      <c r="E55" s="7">
        <v>4</v>
      </c>
      <c r="F55" s="7">
        <v>3</v>
      </c>
      <c r="G55" s="7">
        <v>2</v>
      </c>
      <c r="H55" s="16">
        <f>SUM(C55:G55)</f>
        <v>16</v>
      </c>
      <c r="I55" s="44">
        <f>H56*100/500</f>
        <v>82.6</v>
      </c>
      <c r="J55" s="56">
        <f>(C55*C60+D55*D60+E55*E60+F55*F60+G55*G60)/(C55+D55+E55+F55+G55)</f>
        <v>3.875</v>
      </c>
      <c r="K55" s="59" t="str">
        <f>LOOKUP(J55,{0,1},{"Dropped Out"," Promoted"})</f>
        <v xml:space="preserve"> Promoted</v>
      </c>
      <c r="L55" s="24">
        <v>3</v>
      </c>
      <c r="M55" s="25">
        <v>2</v>
      </c>
      <c r="N55" s="25">
        <v>3</v>
      </c>
      <c r="O55" s="25">
        <v>3</v>
      </c>
      <c r="P55" s="25">
        <v>3</v>
      </c>
      <c r="Q55" s="26">
        <v>3</v>
      </c>
      <c r="R55" s="53">
        <f>SUM(L56,M56,N56,,O56,P56,Q56)</f>
        <v>360</v>
      </c>
      <c r="S55" s="44">
        <f>AVERAGE(L56,M56,N56,O56,P56,Q56)</f>
        <v>60</v>
      </c>
      <c r="T55" s="47">
        <f>(L55*L60+M55*M60+N55*N60+O55*O60+P55*P60+Q55*Q60)/(L55+M55+N55+O55+P55+Q55)</f>
        <v>2</v>
      </c>
      <c r="U55" s="50" t="e">
        <f>(C55*C60+D55*D60+E55*E60+F55*F60+#REF!*#REF!+#REF!*#REF!+L55*L60+M55*M60+N55*N60+O55*O60+P55*P60+Q55*Q60)/(C55+D55+E55+F55+#REF!+#REF!+L55+M55+N55+O55+P55+Q55)</f>
        <v>#REF!</v>
      </c>
      <c r="V55" s="41" t="e">
        <f>LOOKUP(U55,{0,1.5,2},{"Dropped Out","Probation","Promoted"})</f>
        <v>#REF!</v>
      </c>
      <c r="W55" s="24">
        <v>3</v>
      </c>
      <c r="X55" s="25">
        <v>2</v>
      </c>
      <c r="Y55" s="25">
        <v>3</v>
      </c>
      <c r="Z55" s="25">
        <v>3</v>
      </c>
      <c r="AA55" s="25">
        <v>3</v>
      </c>
      <c r="AB55" s="26">
        <v>3</v>
      </c>
      <c r="AC55" s="53">
        <f>SUM(W56,X56,Y56,,Z56,AA56,AB56)</f>
        <v>0</v>
      </c>
      <c r="AD55" s="44" t="e">
        <f>AVERAGE(W56,X56,Y56,Z56,AA56,AB56)</f>
        <v>#DIV/0!</v>
      </c>
      <c r="AE55" s="47">
        <f>(W55*W60+X55*X60+Y55*Y60+Z55*Z60+AA55*AA60+AB55*AB60)/(W55+X55+Y55+Z55+AA55+AB55)</f>
        <v>0</v>
      </c>
      <c r="AF55" s="50">
        <f>(M55*M60+N55*N60+O55*O60+P55*P60+Q55*Q60+R55*R60+W55*W60+X55*X60+Y55*Y60+Z55*Z60+AA55*AA60+AB55*AB60)/(M55+N55+O55+P55+Q55+R55+W55+X55+Y55+Z55+AA55+AB55)</f>
        <v>7.1611253196930943E-2</v>
      </c>
      <c r="AG55" s="41" t="str">
        <f>LOOKUP(AF55,{0,1.5,2},{"Dropped Out","Probation","Promoted"})</f>
        <v>Dropped Out</v>
      </c>
      <c r="AH55" s="24">
        <v>4</v>
      </c>
      <c r="AI55" s="25">
        <v>3</v>
      </c>
      <c r="AJ55" s="25">
        <v>3</v>
      </c>
      <c r="AK55" s="25">
        <v>2</v>
      </c>
      <c r="AL55" s="25">
        <v>4</v>
      </c>
      <c r="AM55" s="26">
        <v>4</v>
      </c>
      <c r="AN55" s="16">
        <f>SUM(AH55:AM55)</f>
        <v>20</v>
      </c>
      <c r="AO55" s="44">
        <f>AN56*100/600</f>
        <v>81</v>
      </c>
      <c r="AP55" s="47">
        <f>(AH55*AH60+AI55*AI60+AJ55*AJ60+AK55*AK60+AL55*AL60+AM55*AM60)/(AH55+AI55+AJ55+AK55+AL55+AM55)</f>
        <v>3.85</v>
      </c>
      <c r="AQ55" s="50">
        <f>(C55*C60+D55*D60+E55*E60+F55*F60+G55*G60++AH55*AH60+AI55*AI60+AJ55*AJ60+AK55*AK60+AL55*AL60+AM55*AM60)/(C55+D55+E55+F55+G55+AH55+AI55+AJ55+AK55+AL55+AM55)</f>
        <v>3.8611111111111112</v>
      </c>
      <c r="AR55" s="41" t="str">
        <f>LOOKUP(AQ55,{0,1.5},{"Dropped Out","Promoted"})</f>
        <v>Promoted</v>
      </c>
      <c r="AS55" s="24">
        <v>3</v>
      </c>
      <c r="AT55" s="25">
        <v>3</v>
      </c>
      <c r="AU55" s="25">
        <v>3</v>
      </c>
      <c r="AV55" s="25">
        <v>4</v>
      </c>
      <c r="AW55" s="25">
        <v>4</v>
      </c>
      <c r="AX55" s="53">
        <f>SUM(AS56,AT56,AU56,,AV56,AW56)</f>
        <v>390</v>
      </c>
      <c r="AY55" s="44">
        <f>AX55*100/500</f>
        <v>78</v>
      </c>
      <c r="AZ55" s="47">
        <f>(AS55*AS60+AT55*AT60+AU55*AU60+AV55*AV60+AW55*AW60)/(AS55+AT55+AU55+AV55+AW55)</f>
        <v>3.5941176470588236</v>
      </c>
      <c r="BA55" s="50">
        <f>(C55*C60+D55*D60+E55*E60+F55*F60+G55*G60++AH55*AH60+AI55*AI60+AJ55*AJ60+AK55*AK60+AL55*AL60+AM55*AM60+AS55*AS60+AT55*AT60+AU55*AU60+AV55*AV60+AW55*AW60)/(C55+D55+E55+F55+G55+AH55+AI55+AJ55+AK55+AL55+AM55+AS55+AT55+AU55+AV55+AW55)</f>
        <v>3.7754716981132073</v>
      </c>
      <c r="BB55" s="41" t="str">
        <f>LOOKUP(BA55,{0,1.75},{"Dropped Out","Promoted"})</f>
        <v>Promoted</v>
      </c>
      <c r="BC55" s="24">
        <v>4</v>
      </c>
      <c r="BD55" s="25">
        <v>3</v>
      </c>
      <c r="BE55" s="25">
        <v>3</v>
      </c>
      <c r="BF55" s="25">
        <v>4</v>
      </c>
      <c r="BG55" s="25">
        <v>3</v>
      </c>
      <c r="BH55" s="53">
        <f>SUM(BC56,BD56,BE56,,BF56,BG56)</f>
        <v>349</v>
      </c>
      <c r="BI55" s="44">
        <f>BH55*100/500</f>
        <v>69.8</v>
      </c>
      <c r="BJ55" s="47">
        <f>(BC55*BC60+BD55*BD60+BE55*BE60+BF55*BF60+BG55*BG60)/(BC55+BD55+BE55+BF55+BG55)</f>
        <v>2.8235294117647061</v>
      </c>
      <c r="BK55" s="50">
        <f>(C55*C60+D55*D60+E55*E60+F55*F60+G55*G60++AH55*AH60+AI55*AI60+AJ55*AJ60+AK55*AK60+AL55*AL60+AM55*AM60+AS55*AS60+AT55*AT60+AU55*AU60+AV55*AV60+AW55*AW60+BC55*BC60+BD55*BD60+BE55*BE60+BF55*BF60+BG55*BG60)/(C55+D55+E55+F55+G55+AH55+AI55+AJ55+AK55+AL55+AM55+AS55+AT55+AU55+AV55+AW55+BC55+BD55+BE55+BF55+BG55)</f>
        <v>3.544285714285714</v>
      </c>
      <c r="BL55" s="41" t="str">
        <f>LOOKUP(BK55,{0,2},{"Dropped Out","Promoted"})</f>
        <v>Promoted</v>
      </c>
    </row>
    <row r="56" spans="1:64" ht="16.8" x14ac:dyDescent="0.3">
      <c r="A56" s="22" t="s">
        <v>49</v>
      </c>
      <c r="B56" s="18" t="s">
        <v>12</v>
      </c>
      <c r="C56" s="7">
        <v>81</v>
      </c>
      <c r="D56" s="7">
        <v>87</v>
      </c>
      <c r="E56" s="7">
        <v>95</v>
      </c>
      <c r="F56" s="7">
        <v>80</v>
      </c>
      <c r="G56" s="7">
        <v>70</v>
      </c>
      <c r="H56" s="35">
        <f>SUM(C56:G56)</f>
        <v>413</v>
      </c>
      <c r="I56" s="45"/>
      <c r="J56" s="57"/>
      <c r="K56" s="60"/>
      <c r="L56" s="27">
        <v>60</v>
      </c>
      <c r="M56" s="28">
        <v>60</v>
      </c>
      <c r="N56" s="28">
        <v>60</v>
      </c>
      <c r="O56" s="28">
        <v>60</v>
      </c>
      <c r="P56" s="28">
        <v>60</v>
      </c>
      <c r="Q56" s="29">
        <v>60</v>
      </c>
      <c r="R56" s="54"/>
      <c r="S56" s="45"/>
      <c r="T56" s="48"/>
      <c r="U56" s="51"/>
      <c r="V56" s="42"/>
      <c r="W56" s="27"/>
      <c r="X56" s="28"/>
      <c r="Y56" s="28"/>
      <c r="Z56" s="28"/>
      <c r="AA56" s="28"/>
      <c r="AB56" s="29"/>
      <c r="AC56" s="54"/>
      <c r="AD56" s="45"/>
      <c r="AE56" s="48"/>
      <c r="AF56" s="51"/>
      <c r="AG56" s="42"/>
      <c r="AH56" s="7">
        <v>82</v>
      </c>
      <c r="AI56" s="7">
        <v>87</v>
      </c>
      <c r="AJ56" s="7">
        <v>74</v>
      </c>
      <c r="AK56" s="7">
        <v>80</v>
      </c>
      <c r="AL56" s="7">
        <v>77</v>
      </c>
      <c r="AM56" s="7">
        <v>86</v>
      </c>
      <c r="AN56" s="53">
        <f>SUM(AH56,AI56,AJ56,,AK56,AL56,AM56)</f>
        <v>486</v>
      </c>
      <c r="AO56" s="45"/>
      <c r="AP56" s="48"/>
      <c r="AQ56" s="51"/>
      <c r="AR56" s="42"/>
      <c r="AS56" s="7">
        <v>85</v>
      </c>
      <c r="AT56" s="7">
        <v>77</v>
      </c>
      <c r="AU56" s="7">
        <v>83</v>
      </c>
      <c r="AV56" s="7">
        <v>75</v>
      </c>
      <c r="AW56" s="7">
        <v>70</v>
      </c>
      <c r="AX56" s="54"/>
      <c r="AY56" s="45"/>
      <c r="AZ56" s="48"/>
      <c r="BA56" s="51"/>
      <c r="BB56" s="42"/>
      <c r="BC56" s="7">
        <v>55</v>
      </c>
      <c r="BD56" s="7">
        <v>84</v>
      </c>
      <c r="BE56" s="7">
        <v>65</v>
      </c>
      <c r="BF56" s="7">
        <v>70</v>
      </c>
      <c r="BG56" s="7">
        <v>75</v>
      </c>
      <c r="BH56" s="54"/>
      <c r="BI56" s="45"/>
      <c r="BJ56" s="48"/>
      <c r="BK56" s="51"/>
      <c r="BL56" s="42"/>
    </row>
    <row r="57" spans="1:64" ht="16.8" x14ac:dyDescent="0.3">
      <c r="A57" s="22" t="s">
        <v>141</v>
      </c>
      <c r="B57" s="18"/>
      <c r="C57" s="7"/>
      <c r="D57" s="7"/>
      <c r="E57" s="7"/>
      <c r="F57" s="7"/>
      <c r="G57" s="7"/>
      <c r="H57" s="13"/>
      <c r="I57" s="45"/>
      <c r="J57" s="57"/>
      <c r="K57" s="60"/>
      <c r="L57" s="27"/>
      <c r="M57" s="28"/>
      <c r="N57" s="28"/>
      <c r="O57" s="28"/>
      <c r="P57" s="28"/>
      <c r="Q57" s="29"/>
      <c r="R57" s="54"/>
      <c r="S57" s="45"/>
      <c r="T57" s="48"/>
      <c r="U57" s="51"/>
      <c r="V57" s="42"/>
      <c r="W57" s="37" t="s">
        <v>18</v>
      </c>
      <c r="X57" s="40"/>
      <c r="Y57" s="40"/>
      <c r="Z57" s="40"/>
      <c r="AA57" s="40"/>
      <c r="AB57" s="39"/>
      <c r="AC57" s="54"/>
      <c r="AD57" s="45"/>
      <c r="AE57" s="48"/>
      <c r="AF57" s="51"/>
      <c r="AG57" s="42"/>
      <c r="AH57" s="7"/>
      <c r="AI57" s="7"/>
      <c r="AJ57" s="7"/>
      <c r="AK57" s="36"/>
      <c r="AL57" s="7"/>
      <c r="AM57" s="7"/>
      <c r="AN57" s="54"/>
      <c r="AO57" s="45"/>
      <c r="AP57" s="48"/>
      <c r="AQ57" s="51"/>
      <c r="AR57" s="42"/>
      <c r="AS57" s="7"/>
      <c r="AT57" s="7"/>
      <c r="AU57" s="7"/>
      <c r="AV57" s="7"/>
      <c r="AW57" s="7"/>
      <c r="AX57" s="54"/>
      <c r="AY57" s="45"/>
      <c r="AZ57" s="48"/>
      <c r="BA57" s="51"/>
      <c r="BB57" s="42"/>
      <c r="BC57" s="7"/>
      <c r="BD57" s="7"/>
      <c r="BE57" s="7"/>
      <c r="BF57" s="7"/>
      <c r="BG57" s="7"/>
      <c r="BH57" s="54"/>
      <c r="BI57" s="45"/>
      <c r="BJ57" s="48"/>
      <c r="BK57" s="51"/>
      <c r="BL57" s="42"/>
    </row>
    <row r="58" spans="1:64" ht="16.8" x14ac:dyDescent="0.3">
      <c r="A58" s="22" t="s">
        <v>142</v>
      </c>
      <c r="B58" s="19"/>
      <c r="C58" s="7"/>
      <c r="D58" s="7"/>
      <c r="E58" s="7"/>
      <c r="F58" s="7"/>
      <c r="G58" s="7"/>
      <c r="H58" s="13"/>
      <c r="I58" s="45"/>
      <c r="J58" s="57"/>
      <c r="K58" s="60"/>
      <c r="L58" s="27"/>
      <c r="M58" s="28"/>
      <c r="N58" s="28"/>
      <c r="O58" s="28"/>
      <c r="P58" s="28"/>
      <c r="Q58" s="29"/>
      <c r="R58" s="54"/>
      <c r="S58" s="45"/>
      <c r="T58" s="48"/>
      <c r="U58" s="51"/>
      <c r="V58" s="42"/>
      <c r="W58" s="27"/>
      <c r="X58" s="28"/>
      <c r="Y58" s="28"/>
      <c r="Z58" s="28"/>
      <c r="AA58" s="28"/>
      <c r="AB58" s="29"/>
      <c r="AC58" s="54"/>
      <c r="AD58" s="45"/>
      <c r="AE58" s="48"/>
      <c r="AF58" s="51"/>
      <c r="AG58" s="42"/>
      <c r="AH58" s="7"/>
      <c r="AI58" s="7"/>
      <c r="AJ58" s="7"/>
      <c r="AK58" s="7"/>
      <c r="AL58" s="7"/>
      <c r="AM58" s="7"/>
      <c r="AN58" s="54"/>
      <c r="AO58" s="45"/>
      <c r="AP58" s="48"/>
      <c r="AQ58" s="51"/>
      <c r="AR58" s="42"/>
      <c r="AS58" s="7"/>
      <c r="AT58" s="7"/>
      <c r="AU58" s="7"/>
      <c r="AV58" s="7"/>
      <c r="AW58" s="7"/>
      <c r="AX58" s="54"/>
      <c r="AY58" s="45"/>
      <c r="AZ58" s="48"/>
      <c r="BA58" s="51"/>
      <c r="BB58" s="42"/>
      <c r="BC58" s="7"/>
      <c r="BD58" s="7"/>
      <c r="BE58" s="7"/>
      <c r="BF58" s="7"/>
      <c r="BG58" s="7"/>
      <c r="BH58" s="54"/>
      <c r="BI58" s="45"/>
      <c r="BJ58" s="48"/>
      <c r="BK58" s="51"/>
      <c r="BL58" s="42"/>
    </row>
    <row r="59" spans="1:64" ht="16.8" x14ac:dyDescent="0.3">
      <c r="A59" s="22"/>
      <c r="B59" s="19" t="s">
        <v>5</v>
      </c>
      <c r="C59" s="9" t="str">
        <f>LOOKUP(C56, {0,50,60,63,66,70,73,75,80,85,90}, {"F","D","C-","C","C+","B-","B","B+","A-","A","A+"})</f>
        <v>A-</v>
      </c>
      <c r="D59" s="9" t="str">
        <f>LOOKUP(D56, {0,50,60,63,66,70,73,75,80,85,90}, {"F","D","C-","C","C+","B-","B","B+","A-","A","A+"})</f>
        <v>A</v>
      </c>
      <c r="E59" s="9" t="str">
        <f>LOOKUP(E56, {0,50,60,63,66,70,73,75,80,85,90}, {"F","D","C-","C","C+","B-","B","B+","A-","A","A+"})</f>
        <v>A+</v>
      </c>
      <c r="F59" s="9" t="str">
        <f>LOOKUP(F56, {0,50,60,63,66,70,73,75,80,85,90}, {"F","D","C-","C","C+","B-","B","B+","A-","A","A+"})</f>
        <v>A-</v>
      </c>
      <c r="G59" s="9" t="str">
        <f>LOOKUP(G56, {0,50,60,63,66,70,73,75,80,85,90}, {"F","D","C-","C","C+","B-","B","B+","A-","A","A+"})</f>
        <v>B-</v>
      </c>
      <c r="H59" s="13"/>
      <c r="I59" s="45"/>
      <c r="J59" s="57"/>
      <c r="K59" s="60"/>
      <c r="L59" s="9" t="str">
        <f>LOOKUP(L56, {0,50,60,63,66,70,73,75,80,85,90}, {"F","D","C-","C","C+","B-","B","B+","A-","A","A+"})</f>
        <v>C-</v>
      </c>
      <c r="M59" s="9" t="str">
        <f>LOOKUP(M56, {0,50,60,63,66,70,73,75,80,85,90}, {"F","D","C-","C","C+","B-","B","B+","A-","A","A+"})</f>
        <v>C-</v>
      </c>
      <c r="N59" s="9" t="str">
        <f>LOOKUP(N56, {0,50,60,63,66,70,73,75,80,85,90}, {"F","D","C-","C","C+","B-","B","B+","A-","A","A+"})</f>
        <v>C-</v>
      </c>
      <c r="O59" s="9" t="str">
        <f>LOOKUP(O56, {0,50,60,63,66,70,73,75,80,85,90}, {"F","D","C-","C","C+","B-","B","B+","A-","A","A+"})</f>
        <v>C-</v>
      </c>
      <c r="P59" s="9" t="str">
        <f>LOOKUP(P56, {0,50,60,63,66,70,73,75,80,85,90}, {"F","D","C-","C","C+","B-","B","B+","A-","A","A+"})</f>
        <v>C-</v>
      </c>
      <c r="Q59" s="9" t="str">
        <f>LOOKUP(Q56, {0,50,60,63,66,70,73,75,80,85,90}, {"F","D","C-","C","C+","B-","B","B+","A-","A","A+"})</f>
        <v>C-</v>
      </c>
      <c r="R59" s="54"/>
      <c r="S59" s="45"/>
      <c r="T59" s="48"/>
      <c r="U59" s="51"/>
      <c r="V59" s="42"/>
      <c r="W59" s="10" t="str">
        <f>LOOKUP(W56, {0,50,55,58,61,65,70,75,80,85}, {"F","D","C-","C","C+","B-","B","B+","A-","A+"})</f>
        <v>F</v>
      </c>
      <c r="X59" s="9" t="str">
        <f>LOOKUP(X56, {0,50,55,58,61,65,70,75,80,85}, {"F","D","C-","C","C+","B-","B","B+","A-","A+"})</f>
        <v>F</v>
      </c>
      <c r="Y59" s="9" t="str">
        <f>LOOKUP(Y56, {0,50,55,58,61,65,70,75,80,85}, {"F","D","C-","C","C+","B-","B","B+","A-","A+"})</f>
        <v>F</v>
      </c>
      <c r="Z59" s="9" t="str">
        <f>LOOKUP(Z56, {0,50,55,58,61,65,70,75,80,85}, {"F","D","C-","C","C+","B-","B","B+","A-","A+"})</f>
        <v>F</v>
      </c>
      <c r="AA59" s="9" t="str">
        <f>LOOKUP(AA56, {0,50,55,58,61,65,70,75,80,85}, {"F","D","C-","C","C+","B-","B","B+","A-","A+"})</f>
        <v>F</v>
      </c>
      <c r="AB59" s="29" t="str">
        <f>LOOKUP(AB56, {0,50,55,58,61,65,70,75,80,85}, {"F","D","C-","C","C+","B-","B","B+","A-","A+"})</f>
        <v>F</v>
      </c>
      <c r="AC59" s="54"/>
      <c r="AD59" s="45"/>
      <c r="AE59" s="48"/>
      <c r="AF59" s="51"/>
      <c r="AG59" s="42"/>
      <c r="AH59" s="9" t="str">
        <f>LOOKUP(AH56, {0,50,60,63,66,70,73,75,80,85,90}, {"F","D","C-","C","C+","B-","B","B+","A-","A","A+"})</f>
        <v>A-</v>
      </c>
      <c r="AI59" s="9" t="str">
        <f>LOOKUP(AI56, {0,50,60,63,66,70,73,75,80,85,90}, {"F","D","C-","C","C+","B-","B","B+","A-","A","A+"})</f>
        <v>A</v>
      </c>
      <c r="AJ59" s="9" t="str">
        <f>LOOKUP(AJ56, {0,50,60,63,66,70,73,75,80,85,90}, {"F","D","C-","C","C+","B-","B","B+","A-","A","A+"})</f>
        <v>B</v>
      </c>
      <c r="AK59" s="9" t="str">
        <f>LOOKUP(AK56, {0,50,60,63,66,70,73,75,80,85,90}, {"F","D","C-","C","C+","B-","B","B+","A-","A","A+"})</f>
        <v>A-</v>
      </c>
      <c r="AL59" s="9" t="str">
        <f>LOOKUP(AL56, {0,50,60,63,66,70,73,75,80,85,90}, {"F","D","C-","C","C+","B-","B","B+","A-","A","A+"})</f>
        <v>B+</v>
      </c>
      <c r="AM59" s="9" t="str">
        <f>LOOKUP(AM56, {0,50,60,63,66,70,73,75,80,85,90}, {"F","D","C-","C","C+","B-","B","B+","A-","A","A+"})</f>
        <v>A</v>
      </c>
      <c r="AN59" s="54"/>
      <c r="AO59" s="45"/>
      <c r="AP59" s="48"/>
      <c r="AQ59" s="51"/>
      <c r="AR59" s="42"/>
      <c r="AS59" s="9" t="str">
        <f>LOOKUP(AS56, {0,50,60,63,66,70,73,75,80,85,90}, {"F","D","C-","C","C+","B-","B","B+","A-","A","A+"})</f>
        <v>A</v>
      </c>
      <c r="AT59" s="9" t="str">
        <f>LOOKUP(AT56, {0,50,60,63,66,70,73,75,80,85,90}, {"F","D","C-","C","C+","B-","B","B+","A-","A","A+"})</f>
        <v>B+</v>
      </c>
      <c r="AU59" s="9" t="str">
        <f>LOOKUP(AU56, {0,50,60,63,66,70,73,75,80,85,90}, {"F","D","C-","C","C+","B-","B","B+","A-","A","A+"})</f>
        <v>A-</v>
      </c>
      <c r="AV59" s="9" t="str">
        <f>LOOKUP(AV56, {0,50,60,63,66,70,73,75,80,85,90}, {"F","D","C-","C","C+","B-","B","B+","A-","A","A+"})</f>
        <v>B+</v>
      </c>
      <c r="AW59" s="9" t="str">
        <f>LOOKUP(AW56, {0,50,60,63,66,70,73,75,80,85,90}, {"F","D","C-","C","C+","B-","B","B+","A-","A","A+"})</f>
        <v>B-</v>
      </c>
      <c r="AX59" s="54"/>
      <c r="AY59" s="45"/>
      <c r="AZ59" s="48"/>
      <c r="BA59" s="51"/>
      <c r="BB59" s="42"/>
      <c r="BC59" s="9" t="str">
        <f>LOOKUP(BC56, {0,50,60,63,66,70,73,75,80,85,90}, {"F","D","C-","C","C+","B-","B","B+","A-","A","A+"})</f>
        <v>D</v>
      </c>
      <c r="BD59" s="9" t="str">
        <f>LOOKUP(BD56, {0,50,60,63,66,70,73,75,80,85,90}, {"F","D","C-","C","C+","B-","B","B+","A-","A","A+"})</f>
        <v>A-</v>
      </c>
      <c r="BE59" s="9" t="str">
        <f>LOOKUP(BE56, {0,50,60,63,66,70,73,75,80,85,90}, {"F","D","C-","C","C+","B-","B","B+","A-","A","A+"})</f>
        <v>C</v>
      </c>
      <c r="BF59" s="9" t="str">
        <f>LOOKUP(BF56, {0,50,60,63,66,70,73,75,80,85,90}, {"F","D","C-","C","C+","B-","B","B+","A-","A","A+"})</f>
        <v>B-</v>
      </c>
      <c r="BG59" s="9" t="str">
        <f>LOOKUP(BG56, {0,50,60,63,66,70,73,75,80,85,90}, {"F","D","C-","C","C+","B-","B","B+","A-","A","A+"})</f>
        <v>B+</v>
      </c>
      <c r="BH59" s="54"/>
      <c r="BI59" s="45"/>
      <c r="BJ59" s="48"/>
      <c r="BK59" s="51"/>
      <c r="BL59" s="42"/>
    </row>
    <row r="60" spans="1:64" ht="17.399999999999999" thickBot="1" x14ac:dyDescent="0.35">
      <c r="A60" s="23"/>
      <c r="B60" s="20" t="s">
        <v>6</v>
      </c>
      <c r="C60" s="12" t="str">
        <f>LOOKUP(C56,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D60" s="12" t="str">
        <f>LOOKUP(D56,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E60" s="12" t="str">
        <f>LOOKUP(E56,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F60" s="12" t="str">
        <f>LOOKUP(F56,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G60" s="12" t="str">
        <f>LOOKUP(G56,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H60" s="14"/>
      <c r="I60" s="46"/>
      <c r="J60" s="58"/>
      <c r="K60" s="61"/>
      <c r="L60" s="12" t="str">
        <f>LOOKUP(L56,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M60" s="12" t="str">
        <f>LOOKUP(M56,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60" s="12" t="str">
        <f>LOOKUP(N56,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60" s="12" t="str">
        <f>LOOKUP(O56,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60" s="12" t="str">
        <f>LOOKUP(P56,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60" s="12" t="str">
        <f>LOOKUP(Q56,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60" s="55"/>
      <c r="S60" s="46"/>
      <c r="T60" s="49"/>
      <c r="U60" s="51"/>
      <c r="V60" s="43"/>
      <c r="W60" s="11" t="str">
        <f>LOOKUP(W56,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X60" s="12" t="str">
        <f>LOOKUP(X56,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60" s="12" t="str">
        <f>LOOKUP(Y56,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60" s="12" t="str">
        <f>LOOKUP(Z56,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60" s="12" t="str">
        <f>LOOKUP(AA56,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60" s="30" t="str">
        <f>LOOKUP(AB56,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60" s="55"/>
      <c r="AD60" s="46"/>
      <c r="AE60" s="49"/>
      <c r="AF60" s="52"/>
      <c r="AG60" s="43"/>
      <c r="AH60" s="12" t="str">
        <f>LOOKUP(AH56,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I60" s="12" t="str">
        <f>LOOKUP(AI56,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J60" s="12" t="str">
        <f>LOOKUP(AJ56,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3.40</v>
      </c>
      <c r="AK60" s="12" t="str">
        <f>LOOKUP(AK56,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L60" s="12" t="str">
        <f>LOOKUP(AL56,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3.70</v>
      </c>
      <c r="AM60" s="12" t="str">
        <f>LOOKUP(AM56,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N60" s="55"/>
      <c r="AO60" s="46"/>
      <c r="AP60" s="49"/>
      <c r="AQ60" s="52"/>
      <c r="AR60" s="43"/>
      <c r="AS60" s="12" t="str">
        <f>LOOKUP(AS56,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T60" s="12" t="str">
        <f>LOOKUP(AT56,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3.70</v>
      </c>
      <c r="AU60" s="12" t="str">
        <f>LOOKUP(AU56,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V60" s="12" t="str">
        <f>LOOKUP(AV56,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AW60" s="12" t="str">
        <f>LOOKUP(AW56,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AX60" s="55"/>
      <c r="AY60" s="46"/>
      <c r="AZ60" s="49"/>
      <c r="BA60" s="52"/>
      <c r="BB60" s="43"/>
      <c r="BC60" s="12" t="str">
        <f>LOOKUP(BC56,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1.5</v>
      </c>
      <c r="BD60" s="12" t="str">
        <f>LOOKUP(BD56,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E60" s="12" t="str">
        <f>LOOKUP(BE56,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BF60" s="12" t="str">
        <f>LOOKUP(BF56,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BG60" s="12" t="str">
        <f>LOOKUP(BG56,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BH60" s="55"/>
      <c r="BI60" s="46"/>
      <c r="BJ60" s="49"/>
      <c r="BK60" s="52"/>
      <c r="BL60" s="43"/>
    </row>
    <row r="61" spans="1:64" ht="17.399999999999999" thickBot="1" x14ac:dyDescent="0.35">
      <c r="A61" s="21" t="s">
        <v>50</v>
      </c>
      <c r="B61" s="17" t="s">
        <v>11</v>
      </c>
      <c r="C61" s="24">
        <v>4</v>
      </c>
      <c r="D61" s="7">
        <v>3</v>
      </c>
      <c r="E61" s="7">
        <v>4</v>
      </c>
      <c r="F61" s="7">
        <v>3</v>
      </c>
      <c r="G61" s="7">
        <v>2</v>
      </c>
      <c r="H61" s="16">
        <f>SUM(C61:G61)</f>
        <v>16</v>
      </c>
      <c r="I61" s="44">
        <f>H62*100/500</f>
        <v>86.6</v>
      </c>
      <c r="J61" s="56">
        <f>(C61*C66+D61*D66+E61*E66+F61*F66+G61*G66)/(C61+D61+E61+F61+G61)</f>
        <v>3.9249999999999998</v>
      </c>
      <c r="K61" s="59" t="str">
        <f>LOOKUP(J61,{0,1},{"Dropped Out"," Promoted"})</f>
        <v xml:space="preserve"> Promoted</v>
      </c>
      <c r="L61" s="24">
        <v>3</v>
      </c>
      <c r="M61" s="25">
        <v>2</v>
      </c>
      <c r="N61" s="25">
        <v>3</v>
      </c>
      <c r="O61" s="25">
        <v>3</v>
      </c>
      <c r="P61" s="25">
        <v>3</v>
      </c>
      <c r="Q61" s="26">
        <v>3</v>
      </c>
      <c r="R61" s="53">
        <f>SUM(L62,M62,N62,,O62,P62,Q62)</f>
        <v>360</v>
      </c>
      <c r="S61" s="44">
        <f>AVERAGE(L62,M62,N62,O62,P62,Q62)</f>
        <v>60</v>
      </c>
      <c r="T61" s="47">
        <f>(L61*L66+M61*M66+N61*N66+O61*O66+P61*P66+Q61*Q66)/(L61+M61+N61+O61+P61+Q61)</f>
        <v>2</v>
      </c>
      <c r="U61" s="50" t="e">
        <f>(C61*C66+D61*D66+E61*E66+F61*F66+#REF!*#REF!+#REF!*#REF!+L61*L66+M61*M66+N61*N66+O61*O66+P61*P66+Q61*Q66)/(C61+D61+E61+F61+#REF!+#REF!+L61+M61+N61+O61+P61+Q61)</f>
        <v>#REF!</v>
      </c>
      <c r="V61" s="41" t="e">
        <f>LOOKUP(U61,{0,1.5,2},{"Dropped Out","Probation","Promoted"})</f>
        <v>#REF!</v>
      </c>
      <c r="W61" s="24">
        <v>3</v>
      </c>
      <c r="X61" s="25">
        <v>2</v>
      </c>
      <c r="Y61" s="25">
        <v>3</v>
      </c>
      <c r="Z61" s="25">
        <v>3</v>
      </c>
      <c r="AA61" s="25">
        <v>3</v>
      </c>
      <c r="AB61" s="26">
        <v>3</v>
      </c>
      <c r="AC61" s="53">
        <f>SUM(W62,X62,Y62,,Z62,AA62,AB62)</f>
        <v>0</v>
      </c>
      <c r="AD61" s="44" t="e">
        <f>AVERAGE(W62,X62,Y62,Z62,AA62,AB62)</f>
        <v>#DIV/0!</v>
      </c>
      <c r="AE61" s="47">
        <f>(W61*W66+X61*X66+Y61*Y66+Z61*Z66+AA61*AA66+AB61*AB66)/(W61+X61+Y61+Z61+AA61+AB61)</f>
        <v>0</v>
      </c>
      <c r="AF61" s="50">
        <f>(M61*M66+N61*N66+O61*O66+P61*P66+Q61*Q66+R61*R66+W61*W66+X61*X66+Y61*Y66+Z61*Z66+AA61*AA66+AB61*AB66)/(M61+N61+O61+P61+Q61+R61+W61+X61+Y61+Z61+AA61+AB61)</f>
        <v>7.1611253196930943E-2</v>
      </c>
      <c r="AG61" s="41" t="str">
        <f>LOOKUP(AF61,{0,1.5,2},{"Dropped Out","Probation","Promoted"})</f>
        <v>Dropped Out</v>
      </c>
      <c r="AH61" s="24">
        <v>4</v>
      </c>
      <c r="AI61" s="25">
        <v>3</v>
      </c>
      <c r="AJ61" s="25">
        <v>3</v>
      </c>
      <c r="AK61" s="25">
        <v>2</v>
      </c>
      <c r="AL61" s="25">
        <v>4</v>
      </c>
      <c r="AM61" s="26">
        <v>4</v>
      </c>
      <c r="AN61" s="16">
        <f>SUM(AH61:AM61)</f>
        <v>20</v>
      </c>
      <c r="AO61" s="44">
        <f>AN62*100/600</f>
        <v>85.166666666666671</v>
      </c>
      <c r="AP61" s="47">
        <f>(AH61*AH66+AI61*AI66+AJ61*AJ66+AK61*AK66+AL61*AL66+AM61*AM66)/(AH61+AI61+AJ61+AK61+AL61+AM61)</f>
        <v>4</v>
      </c>
      <c r="AQ61" s="50">
        <f>(C61*C66+D61*D66+E61*E66+F61*F66+G61*G66++AH61*AH66+AI61*AI66+AJ61*AJ66+AK61*AK66+AL61*AL66+AM61*AM66)/(C61+D61+E61+F61+G61+AH61+AI61+AJ61+AK61+AL61+AM61)</f>
        <v>3.9666666666666668</v>
      </c>
      <c r="AR61" s="41" t="str">
        <f>LOOKUP(AQ61,{0,1.5},{"Dropped Out","Promoted"})</f>
        <v>Promoted</v>
      </c>
      <c r="AS61" s="24">
        <v>3</v>
      </c>
      <c r="AT61" s="25">
        <v>3</v>
      </c>
      <c r="AU61" s="25">
        <v>3</v>
      </c>
      <c r="AV61" s="25">
        <v>4</v>
      </c>
      <c r="AW61" s="25">
        <v>4</v>
      </c>
      <c r="AX61" s="53">
        <f>SUM(AS62,AT62,AU62,,AV62,AW62)</f>
        <v>404</v>
      </c>
      <c r="AY61" s="44">
        <f>AX61*100/500</f>
        <v>80.8</v>
      </c>
      <c r="AZ61" s="47">
        <f>(AS61*AS66+AT61*AT66+AU61*AU66+AV61*AV66+AW61*AW66)/(AS61+AT61+AU61+AV61+AW61)</f>
        <v>3.8588235294117643</v>
      </c>
      <c r="BA61" s="50">
        <f>(C61*C66+D61*D66+E61*E66+F61*F66+G61*G66++AH61*AH66+AI61*AI66+AJ61*AJ66+AK61*AK66+AL61*AL66+AM61*AM66+AS61*AS66+AT61*AT66+AU61*AU66+AV61*AV66+AW61*AW66)/(C61+D61+E61+F61+G61+AH61+AI61+AJ61+AK61+AL61+AM61+AS61+AT61+AU61+AV61+AW61)</f>
        <v>3.9320754716981132</v>
      </c>
      <c r="BB61" s="41" t="str">
        <f>LOOKUP(BA61,{0,1.75},{"Dropped Out","Promoted"})</f>
        <v>Promoted</v>
      </c>
      <c r="BC61" s="24">
        <v>4</v>
      </c>
      <c r="BD61" s="25">
        <v>3</v>
      </c>
      <c r="BE61" s="25">
        <v>3</v>
      </c>
      <c r="BF61" s="25">
        <v>4</v>
      </c>
      <c r="BG61" s="25">
        <v>3</v>
      </c>
      <c r="BH61" s="53">
        <f>SUM(BC62,BD62,BE62,,BF62,BG62)</f>
        <v>412</v>
      </c>
      <c r="BI61" s="44">
        <f>BH61*100/500</f>
        <v>82.4</v>
      </c>
      <c r="BJ61" s="47">
        <f>(BC61*BC66+BD61*BD66+BE61*BE66+BF61*BF66+BG61*BG66)/(BC61+BD61+BE61+BF61+BG61)</f>
        <v>3.9058823529411768</v>
      </c>
      <c r="BK61" s="50">
        <f>(C61*C66+D61*D66+E61*E66+F61*F66+G61*G66++AH61*AH66+AI61*AI66+AJ61*AJ66+AK61*AK66+AL61*AL66+AM61*AM66+AS61*AS66+AT61*AT66+AU61*AU66+AV61*AV66+AW61*AW66+BC61*BC66+BD61*BD66+BE61*BE66+BF61*BF66+BG61*BG66)/(C61+D61+E61+F61+G61+AH61+AI61+AJ61+AK61+AL61+AM61+AS61+AT61+AU61+AV61+AW61+BC61+BD61+BE61+BF61+BG61)</f>
        <v>3.9257142857142857</v>
      </c>
      <c r="BL61" s="41" t="str">
        <f>LOOKUP(BK61,{0,2},{"Dropped Out","Promoted"})</f>
        <v>Promoted</v>
      </c>
    </row>
    <row r="62" spans="1:64" ht="16.8" x14ac:dyDescent="0.3">
      <c r="A62" s="22" t="s">
        <v>51</v>
      </c>
      <c r="B62" s="18" t="s">
        <v>12</v>
      </c>
      <c r="C62" s="7">
        <v>89</v>
      </c>
      <c r="D62" s="7">
        <v>91</v>
      </c>
      <c r="E62" s="7">
        <v>96</v>
      </c>
      <c r="F62" s="7">
        <v>83</v>
      </c>
      <c r="G62" s="7">
        <v>74</v>
      </c>
      <c r="H62" s="35">
        <f>SUM(C62:G62)</f>
        <v>433</v>
      </c>
      <c r="I62" s="45"/>
      <c r="J62" s="57"/>
      <c r="K62" s="60"/>
      <c r="L62" s="27">
        <v>60</v>
      </c>
      <c r="M62" s="28">
        <v>60</v>
      </c>
      <c r="N62" s="28">
        <v>60</v>
      </c>
      <c r="O62" s="28">
        <v>60</v>
      </c>
      <c r="P62" s="28">
        <v>60</v>
      </c>
      <c r="Q62" s="29">
        <v>60</v>
      </c>
      <c r="R62" s="54"/>
      <c r="S62" s="45"/>
      <c r="T62" s="48"/>
      <c r="U62" s="51"/>
      <c r="V62" s="42"/>
      <c r="W62" s="27"/>
      <c r="X62" s="28"/>
      <c r="Y62" s="28"/>
      <c r="Z62" s="28"/>
      <c r="AA62" s="28"/>
      <c r="AB62" s="29"/>
      <c r="AC62" s="54"/>
      <c r="AD62" s="45"/>
      <c r="AE62" s="48"/>
      <c r="AF62" s="51"/>
      <c r="AG62" s="42"/>
      <c r="AH62" s="7">
        <v>81</v>
      </c>
      <c r="AI62" s="7">
        <v>88</v>
      </c>
      <c r="AJ62" s="7">
        <v>82</v>
      </c>
      <c r="AK62" s="7">
        <v>86</v>
      </c>
      <c r="AL62" s="7">
        <v>81</v>
      </c>
      <c r="AM62" s="7">
        <v>93</v>
      </c>
      <c r="AN62" s="53">
        <f>SUM(AH62,AI62,AJ62,,AK62,AL62,AM62)</f>
        <v>511</v>
      </c>
      <c r="AO62" s="45"/>
      <c r="AP62" s="48"/>
      <c r="AQ62" s="51"/>
      <c r="AR62" s="42"/>
      <c r="AS62" s="7">
        <v>89</v>
      </c>
      <c r="AT62" s="7">
        <v>77</v>
      </c>
      <c r="AU62" s="7">
        <v>75</v>
      </c>
      <c r="AV62" s="7">
        <v>82</v>
      </c>
      <c r="AW62" s="7">
        <v>81</v>
      </c>
      <c r="AX62" s="54"/>
      <c r="AY62" s="45"/>
      <c r="AZ62" s="48"/>
      <c r="BA62" s="51"/>
      <c r="BB62" s="42"/>
      <c r="BC62" s="7">
        <v>76</v>
      </c>
      <c r="BD62" s="7">
        <v>92</v>
      </c>
      <c r="BE62" s="7">
        <v>80</v>
      </c>
      <c r="BF62" s="7">
        <v>80</v>
      </c>
      <c r="BG62" s="7">
        <v>84</v>
      </c>
      <c r="BH62" s="54"/>
      <c r="BI62" s="45"/>
      <c r="BJ62" s="48"/>
      <c r="BK62" s="51"/>
      <c r="BL62" s="42"/>
    </row>
    <row r="63" spans="1:64" ht="16.8" x14ac:dyDescent="0.3">
      <c r="A63" s="22" t="s">
        <v>143</v>
      </c>
      <c r="B63" s="18"/>
      <c r="C63" s="7"/>
      <c r="D63" s="7"/>
      <c r="E63" s="7"/>
      <c r="F63" s="7"/>
      <c r="G63" s="7"/>
      <c r="H63" s="13"/>
      <c r="I63" s="45"/>
      <c r="J63" s="57"/>
      <c r="K63" s="60"/>
      <c r="L63" s="27"/>
      <c r="M63" s="28"/>
      <c r="N63" s="28"/>
      <c r="O63" s="28"/>
      <c r="P63" s="28"/>
      <c r="Q63" s="29"/>
      <c r="R63" s="54"/>
      <c r="S63" s="45"/>
      <c r="T63" s="48"/>
      <c r="U63" s="51"/>
      <c r="V63" s="42"/>
      <c r="W63" s="37" t="s">
        <v>18</v>
      </c>
      <c r="X63" s="40"/>
      <c r="Y63" s="40"/>
      <c r="Z63" s="40"/>
      <c r="AA63" s="40"/>
      <c r="AB63" s="39"/>
      <c r="AC63" s="54"/>
      <c r="AD63" s="45"/>
      <c r="AE63" s="48"/>
      <c r="AF63" s="51"/>
      <c r="AG63" s="42"/>
      <c r="AH63" s="7"/>
      <c r="AI63" s="7"/>
      <c r="AJ63" s="7"/>
      <c r="AK63" s="36"/>
      <c r="AL63" s="7"/>
      <c r="AM63" s="7"/>
      <c r="AN63" s="54"/>
      <c r="AO63" s="45"/>
      <c r="AP63" s="48"/>
      <c r="AQ63" s="51"/>
      <c r="AR63" s="42"/>
      <c r="AS63" s="7"/>
      <c r="AT63" s="7"/>
      <c r="AU63" s="7"/>
      <c r="AV63" s="7"/>
      <c r="AW63" s="7"/>
      <c r="AX63" s="54"/>
      <c r="AY63" s="45"/>
      <c r="AZ63" s="48"/>
      <c r="BA63" s="51"/>
      <c r="BB63" s="42"/>
      <c r="BC63" s="7"/>
      <c r="BD63" s="7"/>
      <c r="BE63" s="7"/>
      <c r="BF63" s="7"/>
      <c r="BG63" s="7"/>
      <c r="BH63" s="54"/>
      <c r="BI63" s="45"/>
      <c r="BJ63" s="48"/>
      <c r="BK63" s="51"/>
      <c r="BL63" s="42"/>
    </row>
    <row r="64" spans="1:64" ht="16.8" x14ac:dyDescent="0.3">
      <c r="A64" s="22" t="s">
        <v>144</v>
      </c>
      <c r="B64" s="19"/>
      <c r="C64" s="7"/>
      <c r="D64" s="7"/>
      <c r="E64" s="7"/>
      <c r="F64" s="7"/>
      <c r="G64" s="7"/>
      <c r="H64" s="13"/>
      <c r="I64" s="45"/>
      <c r="J64" s="57"/>
      <c r="K64" s="60"/>
      <c r="L64" s="27"/>
      <c r="M64" s="28"/>
      <c r="N64" s="28"/>
      <c r="O64" s="28"/>
      <c r="P64" s="28"/>
      <c r="Q64" s="29"/>
      <c r="R64" s="54"/>
      <c r="S64" s="45"/>
      <c r="T64" s="48"/>
      <c r="U64" s="51"/>
      <c r="V64" s="42"/>
      <c r="W64" s="27"/>
      <c r="X64" s="28"/>
      <c r="Y64" s="28"/>
      <c r="Z64" s="28"/>
      <c r="AA64" s="28"/>
      <c r="AB64" s="29"/>
      <c r="AC64" s="54"/>
      <c r="AD64" s="45"/>
      <c r="AE64" s="48"/>
      <c r="AF64" s="51"/>
      <c r="AG64" s="42"/>
      <c r="AH64" s="7"/>
      <c r="AI64" s="7"/>
      <c r="AJ64" s="7"/>
      <c r="AK64" s="7"/>
      <c r="AL64" s="7"/>
      <c r="AM64" s="7"/>
      <c r="AN64" s="54"/>
      <c r="AO64" s="45"/>
      <c r="AP64" s="48"/>
      <c r="AQ64" s="51"/>
      <c r="AR64" s="42"/>
      <c r="AS64" s="7"/>
      <c r="AT64" s="7"/>
      <c r="AU64" s="7"/>
      <c r="AV64" s="7"/>
      <c r="AW64" s="7"/>
      <c r="AX64" s="54"/>
      <c r="AY64" s="45"/>
      <c r="AZ64" s="48"/>
      <c r="BA64" s="51"/>
      <c r="BB64" s="42"/>
      <c r="BC64" s="7"/>
      <c r="BD64" s="7"/>
      <c r="BE64" s="7"/>
      <c r="BF64" s="7"/>
      <c r="BG64" s="7"/>
      <c r="BH64" s="54"/>
      <c r="BI64" s="45"/>
      <c r="BJ64" s="48"/>
      <c r="BK64" s="51"/>
      <c r="BL64" s="42"/>
    </row>
    <row r="65" spans="1:64" ht="16.8" x14ac:dyDescent="0.3">
      <c r="A65" s="22"/>
      <c r="B65" s="19" t="s">
        <v>5</v>
      </c>
      <c r="C65" s="9" t="str">
        <f>LOOKUP(C62, {0,50,60,63,66,70,73,75,80,85,90}, {"F","D","C-","C","C+","B-","B","B+","A-","A","A+"})</f>
        <v>A</v>
      </c>
      <c r="D65" s="9" t="str">
        <f>LOOKUP(D62, {0,50,60,63,66,70,73,75,80,85,90}, {"F","D","C-","C","C+","B-","B","B+","A-","A","A+"})</f>
        <v>A+</v>
      </c>
      <c r="E65" s="9" t="str">
        <f>LOOKUP(E62, {0,50,60,63,66,70,73,75,80,85,90}, {"F","D","C-","C","C+","B-","B","B+","A-","A","A+"})</f>
        <v>A+</v>
      </c>
      <c r="F65" s="9" t="str">
        <f>LOOKUP(F62, {0,50,60,63,66,70,73,75,80,85,90}, {"F","D","C-","C","C+","B-","B","B+","A-","A","A+"})</f>
        <v>A-</v>
      </c>
      <c r="G65" s="9" t="str">
        <f>LOOKUP(G62, {0,50,60,63,66,70,73,75,80,85,90}, {"F","D","C-","C","C+","B-","B","B+","A-","A","A+"})</f>
        <v>B</v>
      </c>
      <c r="H65" s="13"/>
      <c r="I65" s="45"/>
      <c r="J65" s="57"/>
      <c r="K65" s="60"/>
      <c r="L65" s="9" t="str">
        <f>LOOKUP(L62, {0,50,60,63,66,70,73,75,80,85,90}, {"F","D","C-","C","C+","B-","B","B+","A-","A","A+"})</f>
        <v>C-</v>
      </c>
      <c r="M65" s="9" t="str">
        <f>LOOKUP(M62, {0,50,60,63,66,70,73,75,80,85,90}, {"F","D","C-","C","C+","B-","B","B+","A-","A","A+"})</f>
        <v>C-</v>
      </c>
      <c r="N65" s="9" t="str">
        <f>LOOKUP(N62, {0,50,60,63,66,70,73,75,80,85,90}, {"F","D","C-","C","C+","B-","B","B+","A-","A","A+"})</f>
        <v>C-</v>
      </c>
      <c r="O65" s="9" t="str">
        <f>LOOKUP(O62, {0,50,60,63,66,70,73,75,80,85,90}, {"F","D","C-","C","C+","B-","B","B+","A-","A","A+"})</f>
        <v>C-</v>
      </c>
      <c r="P65" s="9" t="str">
        <f>LOOKUP(P62, {0,50,60,63,66,70,73,75,80,85,90}, {"F","D","C-","C","C+","B-","B","B+","A-","A","A+"})</f>
        <v>C-</v>
      </c>
      <c r="Q65" s="9" t="str">
        <f>LOOKUP(Q62, {0,50,60,63,66,70,73,75,80,85,90}, {"F","D","C-","C","C+","B-","B","B+","A-","A","A+"})</f>
        <v>C-</v>
      </c>
      <c r="R65" s="54"/>
      <c r="S65" s="45"/>
      <c r="T65" s="48"/>
      <c r="U65" s="51"/>
      <c r="V65" s="42"/>
      <c r="W65" s="10" t="str">
        <f>LOOKUP(W62, {0,50,55,58,61,65,70,75,80,85}, {"F","D","C-","C","C+","B-","B","B+","A-","A+"})</f>
        <v>F</v>
      </c>
      <c r="X65" s="9" t="str">
        <f>LOOKUP(X62, {0,50,55,58,61,65,70,75,80,85}, {"F","D","C-","C","C+","B-","B","B+","A-","A+"})</f>
        <v>F</v>
      </c>
      <c r="Y65" s="9" t="str">
        <f>LOOKUP(Y62, {0,50,55,58,61,65,70,75,80,85}, {"F","D","C-","C","C+","B-","B","B+","A-","A+"})</f>
        <v>F</v>
      </c>
      <c r="Z65" s="9" t="str">
        <f>LOOKUP(Z62, {0,50,55,58,61,65,70,75,80,85}, {"F","D","C-","C","C+","B-","B","B+","A-","A+"})</f>
        <v>F</v>
      </c>
      <c r="AA65" s="9" t="str">
        <f>LOOKUP(AA62, {0,50,55,58,61,65,70,75,80,85}, {"F","D","C-","C","C+","B-","B","B+","A-","A+"})</f>
        <v>F</v>
      </c>
      <c r="AB65" s="29" t="str">
        <f>LOOKUP(AB62, {0,50,55,58,61,65,70,75,80,85}, {"F","D","C-","C","C+","B-","B","B+","A-","A+"})</f>
        <v>F</v>
      </c>
      <c r="AC65" s="54"/>
      <c r="AD65" s="45"/>
      <c r="AE65" s="48"/>
      <c r="AF65" s="51"/>
      <c r="AG65" s="42"/>
      <c r="AH65" s="9" t="str">
        <f>LOOKUP(AH62, {0,50,60,63,66,70,73,75,80,85,90}, {"F","D","C-","C","C+","B-","B","B+","A-","A","A+"})</f>
        <v>A-</v>
      </c>
      <c r="AI65" s="9" t="str">
        <f>LOOKUP(AI62, {0,50,60,63,66,70,73,75,80,85,90}, {"F","D","C-","C","C+","B-","B","B+","A-","A","A+"})</f>
        <v>A</v>
      </c>
      <c r="AJ65" s="9" t="str">
        <f>LOOKUP(AJ62, {0,50,60,63,66,70,73,75,80,85,90}, {"F","D","C-","C","C+","B-","B","B+","A-","A","A+"})</f>
        <v>A-</v>
      </c>
      <c r="AK65" s="9" t="str">
        <f>LOOKUP(AK62, {0,50,60,63,66,70,73,75,80,85,90}, {"F","D","C-","C","C+","B-","B","B+","A-","A","A+"})</f>
        <v>A</v>
      </c>
      <c r="AL65" s="9" t="str">
        <f>LOOKUP(AL62, {0,50,60,63,66,70,73,75,80,85,90}, {"F","D","C-","C","C+","B-","B","B+","A-","A","A+"})</f>
        <v>A-</v>
      </c>
      <c r="AM65" s="9" t="str">
        <f>LOOKUP(AM62, {0,50,60,63,66,70,73,75,80,85,90}, {"F","D","C-","C","C+","B-","B","B+","A-","A","A+"})</f>
        <v>A+</v>
      </c>
      <c r="AN65" s="54"/>
      <c r="AO65" s="45"/>
      <c r="AP65" s="48"/>
      <c r="AQ65" s="51"/>
      <c r="AR65" s="42"/>
      <c r="AS65" s="9" t="str">
        <f>LOOKUP(AS62, {0,50,60,63,66,70,73,75,80,85,90}, {"F","D","C-","C","C+","B-","B","B+","A-","A","A+"})</f>
        <v>A</v>
      </c>
      <c r="AT65" s="9" t="str">
        <f>LOOKUP(AT62, {0,50,60,63,66,70,73,75,80,85,90}, {"F","D","C-","C","C+","B-","B","B+","A-","A","A+"})</f>
        <v>B+</v>
      </c>
      <c r="AU65" s="9" t="str">
        <f>LOOKUP(AU62, {0,50,60,63,66,70,73,75,80,85,90}, {"F","D","C-","C","C+","B-","B","B+","A-","A","A+"})</f>
        <v>B+</v>
      </c>
      <c r="AV65" s="9" t="str">
        <f>LOOKUP(AV62, {0,50,60,63,66,70,73,75,80,85,90}, {"F","D","C-","C","C+","B-","B","B+","A-","A","A+"})</f>
        <v>A-</v>
      </c>
      <c r="AW65" s="9" t="str">
        <f>LOOKUP(AW62, {0,50,60,63,66,70,73,75,80,85,90}, {"F","D","C-","C","C+","B-","B","B+","A-","A","A+"})</f>
        <v>A-</v>
      </c>
      <c r="AX65" s="54"/>
      <c r="AY65" s="45"/>
      <c r="AZ65" s="48"/>
      <c r="BA65" s="51"/>
      <c r="BB65" s="42"/>
      <c r="BC65" s="9" t="str">
        <f>LOOKUP(BC62, {0,50,60,63,66,70,73,75,80,85,90}, {"F","D","C-","C","C+","B-","B","B+","A-","A","A+"})</f>
        <v>B+</v>
      </c>
      <c r="BD65" s="9" t="str">
        <f>LOOKUP(BD62, {0,50,60,63,66,70,73,75,80,85,90}, {"F","D","C-","C","C+","B-","B","B+","A-","A","A+"})</f>
        <v>A+</v>
      </c>
      <c r="BE65" s="9" t="str">
        <f>LOOKUP(BE62, {0,50,60,63,66,70,73,75,80,85,90}, {"F","D","C-","C","C+","B-","B","B+","A-","A","A+"})</f>
        <v>A-</v>
      </c>
      <c r="BF65" s="9" t="str">
        <f>LOOKUP(BF62, {0,50,60,63,66,70,73,75,80,85,90}, {"F","D","C-","C","C+","B-","B","B+","A-","A","A+"})</f>
        <v>A-</v>
      </c>
      <c r="BG65" s="9" t="str">
        <f>LOOKUP(BG62, {0,50,60,63,66,70,73,75,80,85,90}, {"F","D","C-","C","C+","B-","B","B+","A-","A","A+"})</f>
        <v>A-</v>
      </c>
      <c r="BH65" s="54"/>
      <c r="BI65" s="45"/>
      <c r="BJ65" s="48"/>
      <c r="BK65" s="51"/>
      <c r="BL65" s="42"/>
    </row>
    <row r="66" spans="1:64" ht="17.399999999999999" thickBot="1" x14ac:dyDescent="0.35">
      <c r="A66" s="23"/>
      <c r="B66" s="20" t="s">
        <v>6</v>
      </c>
      <c r="C66" s="12" t="str">
        <f>LOOKUP(C62,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D66" s="12" t="str">
        <f>LOOKUP(D62,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E66" s="12" t="str">
        <f>LOOKUP(E62,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F66" s="12" t="str">
        <f>LOOKUP(F62,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G66" s="12" t="str">
        <f>LOOKUP(G62,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3.40</v>
      </c>
      <c r="H66" s="14"/>
      <c r="I66" s="46"/>
      <c r="J66" s="58"/>
      <c r="K66" s="61"/>
      <c r="L66" s="12" t="str">
        <f>LOOKUP(L62,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M66" s="12" t="str">
        <f>LOOKUP(M62,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66" s="12" t="str">
        <f>LOOKUP(N62,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66" s="12" t="str">
        <f>LOOKUP(O62,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66" s="12" t="str">
        <f>LOOKUP(P62,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66" s="12" t="str">
        <f>LOOKUP(Q62,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66" s="55"/>
      <c r="S66" s="46"/>
      <c r="T66" s="49"/>
      <c r="U66" s="51"/>
      <c r="V66" s="43"/>
      <c r="W66" s="11" t="str">
        <f>LOOKUP(W62,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X66" s="12" t="str">
        <f>LOOKUP(X62,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66" s="12" t="str">
        <f>LOOKUP(Y62,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66" s="12" t="str">
        <f>LOOKUP(Z62,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66" s="12" t="str">
        <f>LOOKUP(AA62,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66" s="30" t="str">
        <f>LOOKUP(AB62,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66" s="55"/>
      <c r="AD66" s="46"/>
      <c r="AE66" s="49"/>
      <c r="AF66" s="52"/>
      <c r="AG66" s="43"/>
      <c r="AH66" s="12" t="str">
        <f>LOOKUP(AH62,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I66" s="12" t="str">
        <f>LOOKUP(AI62,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J66" s="12" t="str">
        <f>LOOKUP(AJ62,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K66" s="12" t="str">
        <f>LOOKUP(AK62,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L66" s="12" t="str">
        <f>LOOKUP(AL62,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M66" s="12" t="str">
        <f>LOOKUP(AM62,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N66" s="55"/>
      <c r="AO66" s="46"/>
      <c r="AP66" s="49"/>
      <c r="AQ66" s="52"/>
      <c r="AR66" s="43"/>
      <c r="AS66" s="12" t="str">
        <f>LOOKUP(AS62,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T66" s="12" t="str">
        <f>LOOKUP(AT62,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3.70</v>
      </c>
      <c r="AU66" s="12" t="str">
        <f>LOOKUP(AU62,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AV66" s="12" t="str">
        <f>LOOKUP(AV62,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W66" s="12" t="str">
        <f>LOOKUP(AW62,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X66" s="55"/>
      <c r="AY66" s="46"/>
      <c r="AZ66" s="49"/>
      <c r="BA66" s="52"/>
      <c r="BB66" s="43"/>
      <c r="BC66" s="12" t="str">
        <f>LOOKUP(BC62,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3.60</v>
      </c>
      <c r="BD66" s="12" t="str">
        <f>LOOKUP(BD62,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E66" s="12" t="str">
        <f>LOOKUP(BE62,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F66" s="12" t="str">
        <f>LOOKUP(BF62,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G66" s="12" t="str">
        <f>LOOKUP(BG62,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H66" s="55"/>
      <c r="BI66" s="46"/>
      <c r="BJ66" s="49"/>
      <c r="BK66" s="52"/>
      <c r="BL66" s="43"/>
    </row>
    <row r="67" spans="1:64" ht="17.399999999999999" thickBot="1" x14ac:dyDescent="0.35">
      <c r="A67" s="21" t="s">
        <v>52</v>
      </c>
      <c r="B67" s="17" t="s">
        <v>11</v>
      </c>
      <c r="C67" s="24">
        <v>4</v>
      </c>
      <c r="D67" s="7">
        <v>3</v>
      </c>
      <c r="E67" s="7">
        <v>4</v>
      </c>
      <c r="F67" s="7">
        <v>3</v>
      </c>
      <c r="G67" s="7">
        <v>2</v>
      </c>
      <c r="H67" s="16">
        <f>SUM(C67:G67)</f>
        <v>16</v>
      </c>
      <c r="I67" s="44">
        <f>H68*100/500</f>
        <v>71.2</v>
      </c>
      <c r="J67" s="56">
        <f>(C67*C72+D67*D72+E67*E72+F67*F72+G67*G72)/(C67+D67+E67+F67+G67)</f>
        <v>2.7687499999999998</v>
      </c>
      <c r="K67" s="59" t="str">
        <f>LOOKUP(J67,{0,1},{"Dropped Out"," Promoted"})</f>
        <v xml:space="preserve"> Promoted</v>
      </c>
      <c r="L67" s="24">
        <v>3</v>
      </c>
      <c r="M67" s="25">
        <v>2</v>
      </c>
      <c r="N67" s="25">
        <v>3</v>
      </c>
      <c r="O67" s="25">
        <v>3</v>
      </c>
      <c r="P67" s="25">
        <v>3</v>
      </c>
      <c r="Q67" s="26">
        <v>3</v>
      </c>
      <c r="R67" s="53">
        <f>SUM(L68,M68,N68,,O68,P68,Q68)</f>
        <v>360</v>
      </c>
      <c r="S67" s="44">
        <f>AVERAGE(L68,M68,N68,O68,P68,Q68)</f>
        <v>60</v>
      </c>
      <c r="T67" s="47">
        <f>(L67*L72+M67*M72+N67*N72+O67*O72+P67*P72+Q67*Q72)/(L67+M67+N67+O67+P67+Q67)</f>
        <v>2</v>
      </c>
      <c r="U67" s="50" t="e">
        <f>(C67*C72+D67*D72+E67*E72+F67*F72+#REF!*#REF!+#REF!*#REF!+L67*L72+M67*M72+N67*N72+O67*O72+P67*P72+Q67*Q72)/(C67+D67+E67+F67+#REF!+#REF!+L67+M67+N67+O67+P67+Q67)</f>
        <v>#REF!</v>
      </c>
      <c r="V67" s="41" t="e">
        <f>LOOKUP(U67,{0,1.5,2},{"Dropped Out","Probation","Promoted"})</f>
        <v>#REF!</v>
      </c>
      <c r="W67" s="24">
        <v>3</v>
      </c>
      <c r="X67" s="25">
        <v>2</v>
      </c>
      <c r="Y67" s="25">
        <v>3</v>
      </c>
      <c r="Z67" s="25">
        <v>3</v>
      </c>
      <c r="AA67" s="25">
        <v>3</v>
      </c>
      <c r="AB67" s="26">
        <v>3</v>
      </c>
      <c r="AC67" s="53">
        <f>SUM(W68,X68,Y68,,Z68,AA68,AB68)</f>
        <v>0</v>
      </c>
      <c r="AD67" s="44" t="e">
        <f>AVERAGE(W68,X68,Y68,Z68,AA68,AB68)</f>
        <v>#DIV/0!</v>
      </c>
      <c r="AE67" s="47">
        <f>(W67*W72+X67*X72+Y67*Y72+Z67*Z72+AA67*AA72+AB67*AB72)/(W67+X67+Y67+Z67+AA67+AB67)</f>
        <v>0</v>
      </c>
      <c r="AF67" s="50">
        <f>(M67*M72+N67*N72+O67*O72+P67*P72+Q67*Q72+R67*R72+W67*W72+X67*X72+Y67*Y72+Z67*Z72+AA67*AA72+AB67*AB72)/(M67+N67+O67+P67+Q67+R67+W67+X67+Y67+Z67+AA67+AB67)</f>
        <v>7.1611253196930943E-2</v>
      </c>
      <c r="AG67" s="41" t="str">
        <f>LOOKUP(AF67,{0,1.5,2},{"Dropped Out","Probation","Promoted"})</f>
        <v>Dropped Out</v>
      </c>
      <c r="AH67" s="24">
        <v>4</v>
      </c>
      <c r="AI67" s="25">
        <v>3</v>
      </c>
      <c r="AJ67" s="25">
        <v>3</v>
      </c>
      <c r="AK67" s="25">
        <v>2</v>
      </c>
      <c r="AL67" s="25">
        <v>4</v>
      </c>
      <c r="AM67" s="26">
        <v>4</v>
      </c>
      <c r="AN67" s="16">
        <f>SUM(AH67:AM67)</f>
        <v>20</v>
      </c>
      <c r="AO67" s="44">
        <f>AN68*100/600</f>
        <v>16.666666666666668</v>
      </c>
      <c r="AP67" s="47">
        <f>(AH67*AH72+AI67*AI72+AJ67*AJ72+AK67*AK72+AL67*AL72+AM67*AM72)/(AH67+AI67+AJ67+AK67+AL67+AM67)</f>
        <v>0</v>
      </c>
      <c r="AQ67" s="50">
        <f>(C67*C72+D67*D72+E67*E72+F67*F72+G67*G72++AH67*AH72+AI67*AI72+AJ67*AJ72+AK67*AK72+AL67*AL72+AM67*AM72)/(C67+D67+E67+F67+G67+AH67+AI67+AJ67+AK67+AL67+AM67)</f>
        <v>1.2305555555555554</v>
      </c>
      <c r="AR67" s="41" t="str">
        <f>LOOKUP(AQ67,{0,1.5},{"Dropped Out","Promoted"})</f>
        <v>Dropped Out</v>
      </c>
      <c r="AS67" s="24">
        <v>3</v>
      </c>
      <c r="AT67" s="25">
        <v>3</v>
      </c>
      <c r="AU67" s="25">
        <v>3</v>
      </c>
      <c r="AV67" s="25">
        <v>4</v>
      </c>
      <c r="AW67" s="25">
        <v>4</v>
      </c>
      <c r="AX67" s="53">
        <f>SUM(AS68,AT68,AU68,,AV68,AW68)</f>
        <v>0</v>
      </c>
      <c r="AY67" s="44">
        <f>AX67*100/500</f>
        <v>0</v>
      </c>
      <c r="AZ67" s="47">
        <f>(AS67*AS72+AT67*AT72+AU67*AU72+AV67*AV72+AW67*AW72)/(AS67+AT67+AU67+AV67+AW67)</f>
        <v>0</v>
      </c>
      <c r="BA67" s="50">
        <f>(C67*C72+D67*D72+E67*E72+F67*F72+G67*G72++AH67*AH72+AI67*AI72+AJ67*AJ72+AK67*AK72+AL67*AL72+AM67*AM72+AS67*AS72+AT67*AT72+AU67*AU72+AV67*AV72+AW67*AW72)/(C67+D67+E67+F67+G67+AH67+AI67+AJ67+AK67+AL67+AM67+AS67+AT67+AU67+AV67+AW67)</f>
        <v>0.83584905660377351</v>
      </c>
      <c r="BB67" s="41" t="str">
        <f>LOOKUP(BA67,{0,1.75},{"Dropped Out","Promoted"})</f>
        <v>Dropped Out</v>
      </c>
      <c r="BC67" s="24">
        <v>4</v>
      </c>
      <c r="BD67" s="25">
        <v>3</v>
      </c>
      <c r="BE67" s="25">
        <v>3</v>
      </c>
      <c r="BF67" s="25">
        <v>4</v>
      </c>
      <c r="BG67" s="25">
        <v>3</v>
      </c>
      <c r="BH67" s="53">
        <f>SUM(BC68,BD68,BE68,,BF68,BG68)</f>
        <v>0</v>
      </c>
      <c r="BI67" s="44">
        <f>BH67*100/500</f>
        <v>0</v>
      </c>
      <c r="BJ67" s="47">
        <f>(BC67*BC72+BD67*BD72+BE67*BE72+BF67*BF72+BG67*BG72)/(BC67+BD67+BE67+BF67+BG67)</f>
        <v>0</v>
      </c>
      <c r="BK67" s="50">
        <f>(C67*C72+D67*D72+E67*E72+F67*F72+G67*G72++AH67*AH72+AI67*AI72+AJ67*AJ72+AK67*AK72+AL67*AL72+AM67*AM72+AS67*AS72+AT67*AT72+AU67*AU72+AV67*AV72+AW67*AW72+BC67*BC72+BD67*BD72+BE67*BE72+BF67*BF72+BG67*BG72)/(C67+D67+E67+F67+G67+AH67+AI67+AJ67+AK67+AL67+AM67+AS67+AT67+AU67+AV67+AW67+BC67+BD67+BE67+BF67+BG67)</f>
        <v>0.63285714285714278</v>
      </c>
      <c r="BL67" s="41" t="str">
        <f>LOOKUP(BK67,{0,2},{"Dropped Out","Promoted"})</f>
        <v>Dropped Out</v>
      </c>
    </row>
    <row r="68" spans="1:64" ht="16.8" x14ac:dyDescent="0.3">
      <c r="A68" s="22" t="s">
        <v>53</v>
      </c>
      <c r="B68" s="18" t="s">
        <v>12</v>
      </c>
      <c r="C68" s="7">
        <v>40</v>
      </c>
      <c r="D68" s="7">
        <v>79</v>
      </c>
      <c r="E68" s="7">
        <v>92</v>
      </c>
      <c r="F68" s="7">
        <v>76</v>
      </c>
      <c r="G68" s="7">
        <v>69</v>
      </c>
      <c r="H68" s="35">
        <f>SUM(C68:G68)</f>
        <v>356</v>
      </c>
      <c r="I68" s="45"/>
      <c r="J68" s="57"/>
      <c r="K68" s="60"/>
      <c r="L68" s="27">
        <v>60</v>
      </c>
      <c r="M68" s="28">
        <v>60</v>
      </c>
      <c r="N68" s="28">
        <v>60</v>
      </c>
      <c r="O68" s="28">
        <v>60</v>
      </c>
      <c r="P68" s="28">
        <v>60</v>
      </c>
      <c r="Q68" s="29">
        <v>60</v>
      </c>
      <c r="R68" s="54"/>
      <c r="S68" s="45"/>
      <c r="T68" s="48"/>
      <c r="U68" s="51"/>
      <c r="V68" s="42"/>
      <c r="W68" s="27"/>
      <c r="X68" s="28"/>
      <c r="Y68" s="28"/>
      <c r="Z68" s="28"/>
      <c r="AA68" s="28"/>
      <c r="AB68" s="29"/>
      <c r="AC68" s="54"/>
      <c r="AD68" s="45"/>
      <c r="AE68" s="48"/>
      <c r="AF68" s="51"/>
      <c r="AG68" s="42"/>
      <c r="AH68" s="7">
        <v>14</v>
      </c>
      <c r="AI68" s="7">
        <v>0</v>
      </c>
      <c r="AJ68" s="7">
        <v>32</v>
      </c>
      <c r="AK68" s="7">
        <v>39</v>
      </c>
      <c r="AL68" s="7">
        <v>0</v>
      </c>
      <c r="AM68" s="7">
        <v>15</v>
      </c>
      <c r="AN68" s="53">
        <f>SUM(AH68,AI68,AJ68,,AK68,AL68,AM68)</f>
        <v>100</v>
      </c>
      <c r="AO68" s="45"/>
      <c r="AP68" s="48"/>
      <c r="AQ68" s="51"/>
      <c r="AR68" s="42"/>
      <c r="AS68" s="7"/>
      <c r="AT68" s="7"/>
      <c r="AU68" s="7"/>
      <c r="AV68" s="7"/>
      <c r="AW68" s="7"/>
      <c r="AX68" s="54"/>
      <c r="AY68" s="45"/>
      <c r="AZ68" s="48"/>
      <c r="BA68" s="51"/>
      <c r="BB68" s="42"/>
      <c r="BC68" s="7"/>
      <c r="BD68" s="7"/>
      <c r="BE68" s="7"/>
      <c r="BF68" s="7"/>
      <c r="BG68" s="7"/>
      <c r="BH68" s="54"/>
      <c r="BI68" s="45"/>
      <c r="BJ68" s="48"/>
      <c r="BK68" s="51"/>
      <c r="BL68" s="42"/>
    </row>
    <row r="69" spans="1:64" ht="16.8" x14ac:dyDescent="0.3">
      <c r="A69" s="22" t="s">
        <v>54</v>
      </c>
      <c r="B69" s="18"/>
      <c r="C69" s="7"/>
      <c r="D69" s="7"/>
      <c r="E69" s="7"/>
      <c r="F69" s="7"/>
      <c r="G69" s="7"/>
      <c r="H69" s="13"/>
      <c r="I69" s="45"/>
      <c r="J69" s="57"/>
      <c r="K69" s="60"/>
      <c r="L69" s="27"/>
      <c r="M69" s="28"/>
      <c r="N69" s="28"/>
      <c r="O69" s="28"/>
      <c r="P69" s="28"/>
      <c r="Q69" s="29"/>
      <c r="R69" s="54"/>
      <c r="S69" s="45"/>
      <c r="T69" s="48"/>
      <c r="U69" s="51"/>
      <c r="V69" s="42"/>
      <c r="W69" s="37" t="s">
        <v>18</v>
      </c>
      <c r="X69" s="40"/>
      <c r="Y69" s="40"/>
      <c r="Z69" s="40"/>
      <c r="AA69" s="40"/>
      <c r="AB69" s="39"/>
      <c r="AC69" s="54"/>
      <c r="AD69" s="45"/>
      <c r="AE69" s="48"/>
      <c r="AF69" s="51"/>
      <c r="AG69" s="42"/>
      <c r="AH69" s="7"/>
      <c r="AI69" s="7"/>
      <c r="AJ69" s="7"/>
      <c r="AK69" s="36"/>
      <c r="AL69" s="7"/>
      <c r="AM69" s="7"/>
      <c r="AN69" s="54"/>
      <c r="AO69" s="45"/>
      <c r="AP69" s="48"/>
      <c r="AQ69" s="51"/>
      <c r="AR69" s="42"/>
      <c r="AS69" s="7"/>
      <c r="AT69" s="7"/>
      <c r="AU69" s="7"/>
      <c r="AV69" s="7"/>
      <c r="AW69" s="7"/>
      <c r="AX69" s="54"/>
      <c r="AY69" s="45"/>
      <c r="AZ69" s="48"/>
      <c r="BA69" s="51"/>
      <c r="BB69" s="42"/>
      <c r="BC69" s="7"/>
      <c r="BD69" s="7"/>
      <c r="BE69" s="7"/>
      <c r="BF69" s="7"/>
      <c r="BG69" s="7"/>
      <c r="BH69" s="54"/>
      <c r="BI69" s="45"/>
      <c r="BJ69" s="48"/>
      <c r="BK69" s="51"/>
      <c r="BL69" s="42"/>
    </row>
    <row r="70" spans="1:64" ht="16.8" x14ac:dyDescent="0.3">
      <c r="A70" s="22"/>
      <c r="B70" s="19"/>
      <c r="C70" s="7"/>
      <c r="D70" s="7"/>
      <c r="E70" s="7"/>
      <c r="F70" s="7"/>
      <c r="G70" s="7"/>
      <c r="H70" s="13"/>
      <c r="I70" s="45"/>
      <c r="J70" s="57"/>
      <c r="K70" s="60"/>
      <c r="L70" s="27"/>
      <c r="M70" s="28"/>
      <c r="N70" s="28"/>
      <c r="O70" s="28"/>
      <c r="P70" s="28"/>
      <c r="Q70" s="29"/>
      <c r="R70" s="54"/>
      <c r="S70" s="45"/>
      <c r="T70" s="48"/>
      <c r="U70" s="51"/>
      <c r="V70" s="42"/>
      <c r="W70" s="27"/>
      <c r="X70" s="28"/>
      <c r="Y70" s="28"/>
      <c r="Z70" s="28"/>
      <c r="AA70" s="28"/>
      <c r="AB70" s="29"/>
      <c r="AC70" s="54"/>
      <c r="AD70" s="45"/>
      <c r="AE70" s="48"/>
      <c r="AF70" s="51"/>
      <c r="AG70" s="42"/>
      <c r="AH70" s="7"/>
      <c r="AI70" s="7"/>
      <c r="AJ70" s="7"/>
      <c r="AK70" s="7"/>
      <c r="AL70" s="7"/>
      <c r="AM70" s="7"/>
      <c r="AN70" s="54"/>
      <c r="AO70" s="45"/>
      <c r="AP70" s="48"/>
      <c r="AQ70" s="51"/>
      <c r="AR70" s="42"/>
      <c r="AS70" s="7"/>
      <c r="AT70" s="7"/>
      <c r="AU70" s="7"/>
      <c r="AV70" s="7"/>
      <c r="AW70" s="7"/>
      <c r="AX70" s="54"/>
      <c r="AY70" s="45"/>
      <c r="AZ70" s="48"/>
      <c r="BA70" s="51"/>
      <c r="BB70" s="42"/>
      <c r="BC70" s="7"/>
      <c r="BD70" s="7"/>
      <c r="BE70" s="7"/>
      <c r="BF70" s="7"/>
      <c r="BG70" s="7"/>
      <c r="BH70" s="54"/>
      <c r="BI70" s="45"/>
      <c r="BJ70" s="48"/>
      <c r="BK70" s="51"/>
      <c r="BL70" s="42"/>
    </row>
    <row r="71" spans="1:64" ht="16.8" x14ac:dyDescent="0.3">
      <c r="A71" s="22"/>
      <c r="B71" s="19" t="s">
        <v>5</v>
      </c>
      <c r="C71" s="9" t="str">
        <f>LOOKUP(C68, {0,50,60,63,66,70,73,75,80,85,90}, {"F","D","C-","C","C+","B-","B","B+","A-","A","A+"})</f>
        <v>F</v>
      </c>
      <c r="D71" s="9" t="str">
        <f>LOOKUP(D68, {0,50,60,63,66,70,73,75,80,85,90}, {"F","D","C-","C","C+","B-","B","B+","A-","A","A+"})</f>
        <v>B+</v>
      </c>
      <c r="E71" s="9" t="str">
        <f>LOOKUP(E68, {0,50,60,63,66,70,73,75,80,85,90}, {"F","D","C-","C","C+","B-","B","B+","A-","A","A+"})</f>
        <v>A+</v>
      </c>
      <c r="F71" s="9" t="str">
        <f>LOOKUP(F68, {0,50,60,63,66,70,73,75,80,85,90}, {"F","D","C-","C","C+","B-","B","B+","A-","A","A+"})</f>
        <v>B+</v>
      </c>
      <c r="G71" s="9" t="str">
        <f>LOOKUP(G68, {0,50,60,63,66,70,73,75,80,85,90}, {"F","D","C-","C","C+","B-","B","B+","A-","A","A+"})</f>
        <v>C+</v>
      </c>
      <c r="H71" s="13"/>
      <c r="I71" s="45"/>
      <c r="J71" s="57"/>
      <c r="K71" s="60"/>
      <c r="L71" s="9" t="str">
        <f>LOOKUP(L68, {0,50,60,63,66,70,73,75,80,85,90}, {"F","D","C-","C","C+","B-","B","B+","A-","A","A+"})</f>
        <v>C-</v>
      </c>
      <c r="M71" s="9" t="str">
        <f>LOOKUP(M68, {0,50,60,63,66,70,73,75,80,85,90}, {"F","D","C-","C","C+","B-","B","B+","A-","A","A+"})</f>
        <v>C-</v>
      </c>
      <c r="N71" s="9" t="str">
        <f>LOOKUP(N68, {0,50,60,63,66,70,73,75,80,85,90}, {"F","D","C-","C","C+","B-","B","B+","A-","A","A+"})</f>
        <v>C-</v>
      </c>
      <c r="O71" s="9" t="str">
        <f>LOOKUP(O68, {0,50,60,63,66,70,73,75,80,85,90}, {"F","D","C-","C","C+","B-","B","B+","A-","A","A+"})</f>
        <v>C-</v>
      </c>
      <c r="P71" s="9" t="str">
        <f>LOOKUP(P68, {0,50,60,63,66,70,73,75,80,85,90}, {"F","D","C-","C","C+","B-","B","B+","A-","A","A+"})</f>
        <v>C-</v>
      </c>
      <c r="Q71" s="9" t="str">
        <f>LOOKUP(Q68, {0,50,60,63,66,70,73,75,80,85,90}, {"F","D","C-","C","C+","B-","B","B+","A-","A","A+"})</f>
        <v>C-</v>
      </c>
      <c r="R71" s="54"/>
      <c r="S71" s="45"/>
      <c r="T71" s="48"/>
      <c r="U71" s="51"/>
      <c r="V71" s="42"/>
      <c r="W71" s="10" t="str">
        <f>LOOKUP(W68, {0,50,55,58,61,65,70,75,80,85}, {"F","D","C-","C","C+","B-","B","B+","A-","A+"})</f>
        <v>F</v>
      </c>
      <c r="X71" s="9" t="str">
        <f>LOOKUP(X68, {0,50,55,58,61,65,70,75,80,85}, {"F","D","C-","C","C+","B-","B","B+","A-","A+"})</f>
        <v>F</v>
      </c>
      <c r="Y71" s="9" t="str">
        <f>LOOKUP(Y68, {0,50,55,58,61,65,70,75,80,85}, {"F","D","C-","C","C+","B-","B","B+","A-","A+"})</f>
        <v>F</v>
      </c>
      <c r="Z71" s="9" t="str">
        <f>LOOKUP(Z68, {0,50,55,58,61,65,70,75,80,85}, {"F","D","C-","C","C+","B-","B","B+","A-","A+"})</f>
        <v>F</v>
      </c>
      <c r="AA71" s="9" t="str">
        <f>LOOKUP(AA68, {0,50,55,58,61,65,70,75,80,85}, {"F","D","C-","C","C+","B-","B","B+","A-","A+"})</f>
        <v>F</v>
      </c>
      <c r="AB71" s="29" t="str">
        <f>LOOKUP(AB68, {0,50,55,58,61,65,70,75,80,85}, {"F","D","C-","C","C+","B-","B","B+","A-","A+"})</f>
        <v>F</v>
      </c>
      <c r="AC71" s="54"/>
      <c r="AD71" s="45"/>
      <c r="AE71" s="48"/>
      <c r="AF71" s="51"/>
      <c r="AG71" s="42"/>
      <c r="AH71" s="9" t="str">
        <f>LOOKUP(AH68, {0,50,60,63,66,70,73,75,80,85,90}, {"F","D","C-","C","C+","B-","B","B+","A-","A","A+"})</f>
        <v>F</v>
      </c>
      <c r="AI71" s="9" t="str">
        <f>LOOKUP(AI68, {0,50,60,63,66,70,73,75,80,85,90}, {"F","D","C-","C","C+","B-","B","B+","A-","A","A+"})</f>
        <v>F</v>
      </c>
      <c r="AJ71" s="9" t="str">
        <f>LOOKUP(AJ68, {0,50,60,63,66,70,73,75,80,85,90}, {"F","D","C-","C","C+","B-","B","B+","A-","A","A+"})</f>
        <v>F</v>
      </c>
      <c r="AK71" s="9" t="str">
        <f>LOOKUP(AK68, {0,50,60,63,66,70,73,75,80,85,90}, {"F","D","C-","C","C+","B-","B","B+","A-","A","A+"})</f>
        <v>F</v>
      </c>
      <c r="AL71" s="9" t="str">
        <f>LOOKUP(AL68, {0,50,60,63,66,70,73,75,80,85,90}, {"F","D","C-","C","C+","B-","B","B+","A-","A","A+"})</f>
        <v>F</v>
      </c>
      <c r="AM71" s="9" t="str">
        <f>LOOKUP(AM68, {0,50,60,63,66,70,73,75,80,85,90}, {"F","D","C-","C","C+","B-","B","B+","A-","A","A+"})</f>
        <v>F</v>
      </c>
      <c r="AN71" s="54"/>
      <c r="AO71" s="45"/>
      <c r="AP71" s="48"/>
      <c r="AQ71" s="51"/>
      <c r="AR71" s="42"/>
      <c r="AS71" s="9" t="str">
        <f>LOOKUP(AS68, {0,50,60,63,66,70,73,75,80,85,90}, {"F","D","C-","C","C+","B-","B","B+","A-","A","A+"})</f>
        <v>F</v>
      </c>
      <c r="AT71" s="9" t="str">
        <f>LOOKUP(AT68, {0,50,60,63,66,70,73,75,80,85,90}, {"F","D","C-","C","C+","B-","B","B+","A-","A","A+"})</f>
        <v>F</v>
      </c>
      <c r="AU71" s="9" t="str">
        <f>LOOKUP(AU68, {0,50,60,63,66,70,73,75,80,85,90}, {"F","D","C-","C","C+","B-","B","B+","A-","A","A+"})</f>
        <v>F</v>
      </c>
      <c r="AV71" s="9" t="str">
        <f>LOOKUP(AV68, {0,50,60,63,66,70,73,75,80,85,90}, {"F","D","C-","C","C+","B-","B","B+","A-","A","A+"})</f>
        <v>F</v>
      </c>
      <c r="AW71" s="9" t="str">
        <f>LOOKUP(AW68, {0,50,60,63,66,70,73,75,80,85,90}, {"F","D","C-","C","C+","B-","B","B+","A-","A","A+"})</f>
        <v>F</v>
      </c>
      <c r="AX71" s="54"/>
      <c r="AY71" s="45"/>
      <c r="AZ71" s="48"/>
      <c r="BA71" s="51"/>
      <c r="BB71" s="42"/>
      <c r="BC71" s="9" t="str">
        <f>LOOKUP(BC68, {0,50,60,63,66,70,73,75,80,85,90}, {"F","D","C-","C","C+","B-","B","B+","A-","A","A+"})</f>
        <v>F</v>
      </c>
      <c r="BD71" s="9" t="str">
        <f>LOOKUP(BD68, {0,50,60,63,66,70,73,75,80,85,90}, {"F","D","C-","C","C+","B-","B","B+","A-","A","A+"})</f>
        <v>F</v>
      </c>
      <c r="BE71" s="9" t="str">
        <f>LOOKUP(BE68, {0,50,60,63,66,70,73,75,80,85,90}, {"F","D","C-","C","C+","B-","B","B+","A-","A","A+"})</f>
        <v>F</v>
      </c>
      <c r="BF71" s="9" t="str">
        <f>LOOKUP(BF68, {0,50,60,63,66,70,73,75,80,85,90}, {"F","D","C-","C","C+","B-","B","B+","A-","A","A+"})</f>
        <v>F</v>
      </c>
      <c r="BG71" s="9" t="str">
        <f>LOOKUP(BG68, {0,50,60,63,66,70,73,75,80,85,90}, {"F","D","C-","C","C+","B-","B","B+","A-","A","A+"})</f>
        <v>F</v>
      </c>
      <c r="BH71" s="54"/>
      <c r="BI71" s="45"/>
      <c r="BJ71" s="48"/>
      <c r="BK71" s="51"/>
      <c r="BL71" s="42"/>
    </row>
    <row r="72" spans="1:64" ht="17.399999999999999" thickBot="1" x14ac:dyDescent="0.35">
      <c r="A72" s="23"/>
      <c r="B72" s="20" t="s">
        <v>6</v>
      </c>
      <c r="C72" s="12" t="str">
        <f>LOOKUP(C68,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D72" s="12" t="str">
        <f>LOOKUP(D68,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3.90</v>
      </c>
      <c r="E72" s="12" t="str">
        <f>LOOKUP(E68,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F72" s="12" t="str">
        <f>LOOKUP(F68,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3.60</v>
      </c>
      <c r="G72" s="12" t="str">
        <f>LOOKUP(G68,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2.90</v>
      </c>
      <c r="H72" s="14"/>
      <c r="I72" s="46"/>
      <c r="J72" s="58"/>
      <c r="K72" s="61"/>
      <c r="L72" s="12" t="str">
        <f>LOOKUP(L68,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M72" s="12" t="str">
        <f>LOOKUP(M68,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72" s="12" t="str">
        <f>LOOKUP(N68,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72" s="12" t="str">
        <f>LOOKUP(O68,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72" s="12" t="str">
        <f>LOOKUP(P68,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72" s="12" t="str">
        <f>LOOKUP(Q68,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72" s="55"/>
      <c r="S72" s="46"/>
      <c r="T72" s="49"/>
      <c r="U72" s="51"/>
      <c r="V72" s="43"/>
      <c r="W72" s="11" t="str">
        <f>LOOKUP(W68,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X72" s="12" t="str">
        <f>LOOKUP(X68,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72" s="12" t="str">
        <f>LOOKUP(Y68,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72" s="12" t="str">
        <f>LOOKUP(Z68,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72" s="12" t="str">
        <f>LOOKUP(AA68,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72" s="30" t="str">
        <f>LOOKUP(AB68,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72" s="55"/>
      <c r="AD72" s="46"/>
      <c r="AE72" s="49"/>
      <c r="AF72" s="52"/>
      <c r="AG72" s="43"/>
      <c r="AH72" s="12" t="str">
        <f>LOOKUP(AH68,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I72" s="12" t="str">
        <f>LOOKUP(AI68,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J72" s="12" t="str">
        <f>LOOKUP(AJ68,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K72" s="12" t="str">
        <f>LOOKUP(AK68,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L72" s="12" t="str">
        <f>LOOKUP(AL68,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M72" s="12" t="str">
        <f>LOOKUP(AM68,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N72" s="55"/>
      <c r="AO72" s="46"/>
      <c r="AP72" s="49"/>
      <c r="AQ72" s="52"/>
      <c r="AR72" s="43"/>
      <c r="AS72" s="12" t="str">
        <f>LOOKUP(AS68,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T72" s="12" t="str">
        <f>LOOKUP(AT68,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U72" s="12" t="str">
        <f>LOOKUP(AU68,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V72" s="12" t="str">
        <f>LOOKUP(AV68,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W72" s="12" t="str">
        <f>LOOKUP(AW68,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72" s="55"/>
      <c r="AY72" s="46"/>
      <c r="AZ72" s="49"/>
      <c r="BA72" s="52"/>
      <c r="BB72" s="43"/>
      <c r="BC72" s="12" t="str">
        <f>LOOKUP(BC68,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D72" s="12" t="str">
        <f>LOOKUP(BD68,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E72" s="12" t="str">
        <f>LOOKUP(BE68,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72" s="12" t="str">
        <f>LOOKUP(BF68,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72" s="12" t="str">
        <f>LOOKUP(BG68,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72" s="55"/>
      <c r="BI72" s="46"/>
      <c r="BJ72" s="49"/>
      <c r="BK72" s="52"/>
      <c r="BL72" s="43"/>
    </row>
    <row r="73" spans="1:64" ht="17.399999999999999" thickBot="1" x14ac:dyDescent="0.35">
      <c r="A73" s="21" t="s">
        <v>55</v>
      </c>
      <c r="B73" s="17" t="s">
        <v>11</v>
      </c>
      <c r="C73" s="24">
        <v>4</v>
      </c>
      <c r="D73" s="7">
        <v>3</v>
      </c>
      <c r="E73" s="7">
        <v>4</v>
      </c>
      <c r="F73" s="7">
        <v>3</v>
      </c>
      <c r="G73" s="7">
        <v>2</v>
      </c>
      <c r="H73" s="16">
        <f>SUM(C73:G73)</f>
        <v>16</v>
      </c>
      <c r="I73" s="44">
        <f>H74*100/500</f>
        <v>28.4</v>
      </c>
      <c r="J73" s="56">
        <f>(C73*C78+D73*D78+E73*E78+F73*F78+G73*G78)/(C73+D73+E73+F73+G73)</f>
        <v>0</v>
      </c>
      <c r="K73" s="59" t="str">
        <f>LOOKUP(J73,{0,1},{"Dropped Out"," Promoted"})</f>
        <v>Dropped Out</v>
      </c>
      <c r="L73" s="24">
        <v>3</v>
      </c>
      <c r="M73" s="25">
        <v>2</v>
      </c>
      <c r="N73" s="25">
        <v>3</v>
      </c>
      <c r="O73" s="25">
        <v>3</v>
      </c>
      <c r="P73" s="25">
        <v>3</v>
      </c>
      <c r="Q73" s="26">
        <v>3</v>
      </c>
      <c r="R73" s="53">
        <f>SUM(L74,M74,N74,,O74,P74,Q74)</f>
        <v>360</v>
      </c>
      <c r="S73" s="44">
        <f>AVERAGE(L74,M74,N74,O74,P74,Q74)</f>
        <v>60</v>
      </c>
      <c r="T73" s="47">
        <f>(L73*L78+M73*M78+N73*N78+O73*O78+P73*P78+Q73*Q78)/(L73+M73+N73+O73+P73+Q73)</f>
        <v>2</v>
      </c>
      <c r="U73" s="50" t="e">
        <f>(C73*C78+D73*D78+E73*E78+F73*F78+#REF!*#REF!+#REF!*#REF!+L73*L78+M73*M78+N73*N78+O73*O78+P73*P78+Q73*Q78)/(C73+D73+E73+F73+#REF!+#REF!+L73+M73+N73+O73+P73+Q73)</f>
        <v>#REF!</v>
      </c>
      <c r="V73" s="41" t="e">
        <f>LOOKUP(U73,{0,1.5,2},{"Dropped Out","Probation","Promoted"})</f>
        <v>#REF!</v>
      </c>
      <c r="W73" s="24">
        <v>3</v>
      </c>
      <c r="X73" s="25">
        <v>2</v>
      </c>
      <c r="Y73" s="25">
        <v>3</v>
      </c>
      <c r="Z73" s="25">
        <v>3</v>
      </c>
      <c r="AA73" s="25">
        <v>3</v>
      </c>
      <c r="AB73" s="26">
        <v>3</v>
      </c>
      <c r="AC73" s="53">
        <f>SUM(W74,X74,Y74,,Z74,AA74,AB74)</f>
        <v>0</v>
      </c>
      <c r="AD73" s="44" t="e">
        <f>AVERAGE(W74,X74,Y74,Z74,AA74,AB74)</f>
        <v>#DIV/0!</v>
      </c>
      <c r="AE73" s="47">
        <f>(W73*W78+X73*X78+Y73*Y78+Z73*Z78+AA73*AA78+AB73*AB78)/(W73+X73+Y73+Z73+AA73+AB73)</f>
        <v>0</v>
      </c>
      <c r="AF73" s="50">
        <f>(M73*M78+N73*N78+O73*O78+P73*P78+Q73*Q78+R73*R78+W73*W78+X73*X78+Y73*Y78+Z73*Z78+AA73*AA78+AB73*AB78)/(M73+N73+O73+P73+Q73+R73+W73+X73+Y73+Z73+AA73+AB73)</f>
        <v>7.1611253196930943E-2</v>
      </c>
      <c r="AG73" s="41" t="str">
        <f>LOOKUP(AF73,{0,1.5,2},{"Dropped Out","Probation","Promoted"})</f>
        <v>Dropped Out</v>
      </c>
      <c r="AH73" s="24">
        <v>4</v>
      </c>
      <c r="AI73" s="25">
        <v>3</v>
      </c>
      <c r="AJ73" s="25">
        <v>3</v>
      </c>
      <c r="AK73" s="25">
        <v>2</v>
      </c>
      <c r="AL73" s="25">
        <v>4</v>
      </c>
      <c r="AM73" s="26">
        <v>4</v>
      </c>
      <c r="AN73" s="16">
        <f>SUM(AH73:AM73)</f>
        <v>20</v>
      </c>
      <c r="AO73" s="44">
        <f>AN74*100/600</f>
        <v>0</v>
      </c>
      <c r="AP73" s="47">
        <f>(AH73*AH78+AI73*AI78+AJ73*AJ78+AK73*AK78+AL73*AL78+AM73*AM78)/(AH73+AI73+AJ73+AK73+AL73+AM73)</f>
        <v>0</v>
      </c>
      <c r="AQ73" s="50">
        <f>(C73*C78+D73*D78+E73*E78+F73*F78+G73*G78++AH73*AH78+AI73*AI78+AJ73*AJ78+AK73*AK78+AL73*AL78+AM73*AM78)/(C73+D73+E73+F73+G73+AH73+AI73+AJ73+AK73+AL73+AM73)</f>
        <v>0</v>
      </c>
      <c r="AR73" s="41" t="str">
        <f>LOOKUP(AQ73,{0,1.5},{"Dropped Out","Promoted"})</f>
        <v>Dropped Out</v>
      </c>
      <c r="AS73" s="24">
        <v>3</v>
      </c>
      <c r="AT73" s="25">
        <v>3</v>
      </c>
      <c r="AU73" s="25">
        <v>3</v>
      </c>
      <c r="AV73" s="25">
        <v>4</v>
      </c>
      <c r="AW73" s="25">
        <v>4</v>
      </c>
      <c r="AX73" s="53">
        <f>SUM(AS74,AT74,AU74,,AV74,AW74)</f>
        <v>0</v>
      </c>
      <c r="AY73" s="44">
        <f>AX73*100/500</f>
        <v>0</v>
      </c>
      <c r="AZ73" s="47">
        <f>(AS73*AS78+AT73*AT78+AU73*AU78+AV73*AV78+AW73*AW78)/(AS73+AT73+AU73+AV73+AW73)</f>
        <v>0</v>
      </c>
      <c r="BA73" s="50">
        <f>(C73*C78+D73*D78+E73*E78+F73*F78+G73*G78++AH73*AH78+AI73*AI78+AJ73*AJ78+AK73*AK78+AL73*AL78+AM73*AM78+AS73*AS78+AT73*AT78+AU73*AU78+AV73*AV78+AW73*AW78)/(C73+D73+E73+F73+G73+AH73+AI73+AJ73+AK73+AL73+AM73+AS73+AT73+AU73+AV73+AW73)</f>
        <v>0</v>
      </c>
      <c r="BB73" s="41" t="str">
        <f>LOOKUP(BA73,{0,1.75},{"Dropped Out","Promoted"})</f>
        <v>Dropped Out</v>
      </c>
      <c r="BC73" s="24">
        <v>4</v>
      </c>
      <c r="BD73" s="25">
        <v>3</v>
      </c>
      <c r="BE73" s="25">
        <v>3</v>
      </c>
      <c r="BF73" s="25">
        <v>4</v>
      </c>
      <c r="BG73" s="25">
        <v>3</v>
      </c>
      <c r="BH73" s="53">
        <f>SUM(BC74,BD74,BE74,,BF74,BG74)</f>
        <v>0</v>
      </c>
      <c r="BI73" s="44">
        <f>BH73*100/500</f>
        <v>0</v>
      </c>
      <c r="BJ73" s="47">
        <f>(BC73*BC78+BD73*BD78+BE73*BE78+BF73*BF78+BG73*BG78)/(BC73+BD73+BE73+BF73+BG73)</f>
        <v>0</v>
      </c>
      <c r="BK73" s="50">
        <f>(C73*C78+D73*D78+E73*E78+F73*F78+G73*G78++AH73*AH78+AI73*AI78+AJ73*AJ78+AK73*AK78+AL73*AL78+AM73*AM78+AS73*AS78+AT73*AT78+AU73*AU78+AV73*AV78+AW73*AW78+BC73*BC78+BD73*BD78+BE73*BE78+BF73*BF78+BG73*BG78)/(C73+D73+E73+F73+G73+AH73+AI73+AJ73+AK73+AL73+AM73+AS73+AT73+AU73+AV73+AW73+BC73+BD73+BE73+BF73+BG73)</f>
        <v>0</v>
      </c>
      <c r="BL73" s="41" t="str">
        <f>LOOKUP(BK73,{0,2},{"Dropped Out","Promoted"})</f>
        <v>Dropped Out</v>
      </c>
    </row>
    <row r="74" spans="1:64" ht="16.8" x14ac:dyDescent="0.3">
      <c r="A74" s="22" t="s">
        <v>53</v>
      </c>
      <c r="B74" s="18" t="s">
        <v>12</v>
      </c>
      <c r="C74" s="7">
        <v>45</v>
      </c>
      <c r="D74" s="7">
        <v>34</v>
      </c>
      <c r="E74" s="7">
        <v>18</v>
      </c>
      <c r="F74" s="7">
        <v>23</v>
      </c>
      <c r="G74" s="7">
        <v>22</v>
      </c>
      <c r="H74" s="35">
        <f>SUM(C74:G74)</f>
        <v>142</v>
      </c>
      <c r="I74" s="45"/>
      <c r="J74" s="57"/>
      <c r="K74" s="60"/>
      <c r="L74" s="27">
        <v>60</v>
      </c>
      <c r="M74" s="28">
        <v>60</v>
      </c>
      <c r="N74" s="28">
        <v>60</v>
      </c>
      <c r="O74" s="28">
        <v>60</v>
      </c>
      <c r="P74" s="28">
        <v>60</v>
      </c>
      <c r="Q74" s="29">
        <v>60</v>
      </c>
      <c r="R74" s="54"/>
      <c r="S74" s="45"/>
      <c r="T74" s="48"/>
      <c r="U74" s="51"/>
      <c r="V74" s="42"/>
      <c r="W74" s="27"/>
      <c r="X74" s="28"/>
      <c r="Y74" s="28"/>
      <c r="Z74" s="28"/>
      <c r="AA74" s="28"/>
      <c r="AB74" s="29"/>
      <c r="AC74" s="54"/>
      <c r="AD74" s="45"/>
      <c r="AE74" s="48"/>
      <c r="AF74" s="51"/>
      <c r="AG74" s="42"/>
      <c r="AH74" s="7"/>
      <c r="AI74" s="7"/>
      <c r="AJ74" s="7"/>
      <c r="AK74" s="7"/>
      <c r="AL74" s="7"/>
      <c r="AM74" s="7"/>
      <c r="AN74" s="53">
        <f>SUM(AH74,AI74,AJ74,,AK74,AL74,AM74)</f>
        <v>0</v>
      </c>
      <c r="AO74" s="45"/>
      <c r="AP74" s="48"/>
      <c r="AQ74" s="51"/>
      <c r="AR74" s="42"/>
      <c r="AS74" s="7"/>
      <c r="AT74" s="7"/>
      <c r="AU74" s="7"/>
      <c r="AV74" s="7"/>
      <c r="AW74" s="7"/>
      <c r="AX74" s="54"/>
      <c r="AY74" s="45"/>
      <c r="AZ74" s="48"/>
      <c r="BA74" s="51"/>
      <c r="BB74" s="42"/>
      <c r="BC74" s="7"/>
      <c r="BD74" s="7"/>
      <c r="BE74" s="7"/>
      <c r="BF74" s="7"/>
      <c r="BG74" s="7"/>
      <c r="BH74" s="54"/>
      <c r="BI74" s="45"/>
      <c r="BJ74" s="48"/>
      <c r="BK74" s="51"/>
      <c r="BL74" s="42"/>
    </row>
    <row r="75" spans="1:64" ht="16.8" x14ac:dyDescent="0.3">
      <c r="A75" s="22" t="s">
        <v>56</v>
      </c>
      <c r="B75" s="18"/>
      <c r="C75" s="7"/>
      <c r="D75" s="7"/>
      <c r="E75" s="7"/>
      <c r="F75" s="7"/>
      <c r="G75" s="7"/>
      <c r="H75" s="13"/>
      <c r="I75" s="45"/>
      <c r="J75" s="57"/>
      <c r="K75" s="60"/>
      <c r="L75" s="27"/>
      <c r="M75" s="28"/>
      <c r="N75" s="28"/>
      <c r="O75" s="28"/>
      <c r="P75" s="28"/>
      <c r="Q75" s="29"/>
      <c r="R75" s="54"/>
      <c r="S75" s="45"/>
      <c r="T75" s="48"/>
      <c r="U75" s="51"/>
      <c r="V75" s="42"/>
      <c r="W75" s="37" t="s">
        <v>18</v>
      </c>
      <c r="X75" s="40"/>
      <c r="Y75" s="40"/>
      <c r="Z75" s="40"/>
      <c r="AA75" s="40"/>
      <c r="AB75" s="39"/>
      <c r="AC75" s="54"/>
      <c r="AD75" s="45"/>
      <c r="AE75" s="48"/>
      <c r="AF75" s="51"/>
      <c r="AG75" s="42"/>
      <c r="AH75" s="7"/>
      <c r="AI75" s="7"/>
      <c r="AJ75" s="7"/>
      <c r="AK75" s="36"/>
      <c r="AL75" s="7"/>
      <c r="AM75" s="7"/>
      <c r="AN75" s="54"/>
      <c r="AO75" s="45"/>
      <c r="AP75" s="48"/>
      <c r="AQ75" s="51"/>
      <c r="AR75" s="42"/>
      <c r="AS75" s="7"/>
      <c r="AT75" s="7"/>
      <c r="AU75" s="7"/>
      <c r="AV75" s="7"/>
      <c r="AW75" s="7"/>
      <c r="AX75" s="54"/>
      <c r="AY75" s="45"/>
      <c r="AZ75" s="48"/>
      <c r="BA75" s="51"/>
      <c r="BB75" s="42"/>
      <c r="BC75" s="7"/>
      <c r="BD75" s="7"/>
      <c r="BE75" s="7"/>
      <c r="BF75" s="7"/>
      <c r="BG75" s="7"/>
      <c r="BH75" s="54"/>
      <c r="BI75" s="45"/>
      <c r="BJ75" s="48"/>
      <c r="BK75" s="51"/>
      <c r="BL75" s="42"/>
    </row>
    <row r="76" spans="1:64" ht="16.8" x14ac:dyDescent="0.3">
      <c r="A76" s="22"/>
      <c r="B76" s="19"/>
      <c r="C76" s="7"/>
      <c r="D76" s="7"/>
      <c r="E76" s="7"/>
      <c r="F76" s="7"/>
      <c r="G76" s="7"/>
      <c r="H76" s="13"/>
      <c r="I76" s="45"/>
      <c r="J76" s="57"/>
      <c r="K76" s="60"/>
      <c r="L76" s="27"/>
      <c r="M76" s="28"/>
      <c r="N76" s="28"/>
      <c r="O76" s="28"/>
      <c r="P76" s="28"/>
      <c r="Q76" s="29"/>
      <c r="R76" s="54"/>
      <c r="S76" s="45"/>
      <c r="T76" s="48"/>
      <c r="U76" s="51"/>
      <c r="V76" s="42"/>
      <c r="W76" s="27"/>
      <c r="X76" s="28"/>
      <c r="Y76" s="28"/>
      <c r="Z76" s="28"/>
      <c r="AA76" s="28"/>
      <c r="AB76" s="29"/>
      <c r="AC76" s="54"/>
      <c r="AD76" s="45"/>
      <c r="AE76" s="48"/>
      <c r="AF76" s="51"/>
      <c r="AG76" s="42"/>
      <c r="AH76" s="7"/>
      <c r="AI76" s="7"/>
      <c r="AJ76" s="7"/>
      <c r="AK76" s="7"/>
      <c r="AL76" s="7"/>
      <c r="AM76" s="7"/>
      <c r="AN76" s="54"/>
      <c r="AO76" s="45"/>
      <c r="AP76" s="48"/>
      <c r="AQ76" s="51"/>
      <c r="AR76" s="42"/>
      <c r="AS76" s="7"/>
      <c r="AT76" s="7"/>
      <c r="AU76" s="7"/>
      <c r="AV76" s="7"/>
      <c r="AW76" s="7"/>
      <c r="AX76" s="54"/>
      <c r="AY76" s="45"/>
      <c r="AZ76" s="48"/>
      <c r="BA76" s="51"/>
      <c r="BB76" s="42"/>
      <c r="BC76" s="7"/>
      <c r="BD76" s="7"/>
      <c r="BE76" s="7"/>
      <c r="BF76" s="7"/>
      <c r="BG76" s="7"/>
      <c r="BH76" s="54"/>
      <c r="BI76" s="45"/>
      <c r="BJ76" s="48"/>
      <c r="BK76" s="51"/>
      <c r="BL76" s="42"/>
    </row>
    <row r="77" spans="1:64" ht="16.8" x14ac:dyDescent="0.3">
      <c r="A77" s="22"/>
      <c r="B77" s="19" t="s">
        <v>5</v>
      </c>
      <c r="C77" s="9" t="str">
        <f>LOOKUP(C74, {0,50,60,63,66,70,73,75,80,85,90}, {"F","D","C-","C","C+","B-","B","B+","A-","A","A+"})</f>
        <v>F</v>
      </c>
      <c r="D77" s="9" t="str">
        <f>LOOKUP(D74, {0,50,60,63,66,70,73,75,80,85,90}, {"F","D","C-","C","C+","B-","B","B+","A-","A","A+"})</f>
        <v>F</v>
      </c>
      <c r="E77" s="9" t="str">
        <f>LOOKUP(E74, {0,50,60,63,66,70,73,75,80,85,90}, {"F","D","C-","C","C+","B-","B","B+","A-","A","A+"})</f>
        <v>F</v>
      </c>
      <c r="F77" s="9" t="str">
        <f>LOOKUP(F74, {0,50,60,63,66,70,73,75,80,85,90}, {"F","D","C-","C","C+","B-","B","B+","A-","A","A+"})</f>
        <v>F</v>
      </c>
      <c r="G77" s="9" t="str">
        <f>LOOKUP(G74, {0,50,60,63,66,70,73,75,80,85,90}, {"F","D","C-","C","C+","B-","B","B+","A-","A","A+"})</f>
        <v>F</v>
      </c>
      <c r="H77" s="13"/>
      <c r="I77" s="45"/>
      <c r="J77" s="57"/>
      <c r="K77" s="60"/>
      <c r="L77" s="9" t="str">
        <f>LOOKUP(L74, {0,50,60,63,66,70,73,75,80,85,90}, {"F","D","C-","C","C+","B-","B","B+","A-","A","A+"})</f>
        <v>C-</v>
      </c>
      <c r="M77" s="9" t="str">
        <f>LOOKUP(M74, {0,50,60,63,66,70,73,75,80,85,90}, {"F","D","C-","C","C+","B-","B","B+","A-","A","A+"})</f>
        <v>C-</v>
      </c>
      <c r="N77" s="9" t="str">
        <f>LOOKUP(N74, {0,50,60,63,66,70,73,75,80,85,90}, {"F","D","C-","C","C+","B-","B","B+","A-","A","A+"})</f>
        <v>C-</v>
      </c>
      <c r="O77" s="9" t="str">
        <f>LOOKUP(O74, {0,50,60,63,66,70,73,75,80,85,90}, {"F","D","C-","C","C+","B-","B","B+","A-","A","A+"})</f>
        <v>C-</v>
      </c>
      <c r="P77" s="9" t="str">
        <f>LOOKUP(P74, {0,50,60,63,66,70,73,75,80,85,90}, {"F","D","C-","C","C+","B-","B","B+","A-","A","A+"})</f>
        <v>C-</v>
      </c>
      <c r="Q77" s="9" t="str">
        <f>LOOKUP(Q74, {0,50,60,63,66,70,73,75,80,85,90}, {"F","D","C-","C","C+","B-","B","B+","A-","A","A+"})</f>
        <v>C-</v>
      </c>
      <c r="R77" s="54"/>
      <c r="S77" s="45"/>
      <c r="T77" s="48"/>
      <c r="U77" s="51"/>
      <c r="V77" s="42"/>
      <c r="W77" s="10" t="str">
        <f>LOOKUP(W74, {0,50,55,58,61,65,70,75,80,85}, {"F","D","C-","C","C+","B-","B","B+","A-","A+"})</f>
        <v>F</v>
      </c>
      <c r="X77" s="9" t="str">
        <f>LOOKUP(X74, {0,50,55,58,61,65,70,75,80,85}, {"F","D","C-","C","C+","B-","B","B+","A-","A+"})</f>
        <v>F</v>
      </c>
      <c r="Y77" s="9" t="str">
        <f>LOOKUP(Y74, {0,50,55,58,61,65,70,75,80,85}, {"F","D","C-","C","C+","B-","B","B+","A-","A+"})</f>
        <v>F</v>
      </c>
      <c r="Z77" s="9" t="str">
        <f>LOOKUP(Z74, {0,50,55,58,61,65,70,75,80,85}, {"F","D","C-","C","C+","B-","B","B+","A-","A+"})</f>
        <v>F</v>
      </c>
      <c r="AA77" s="9" t="str">
        <f>LOOKUP(AA74, {0,50,55,58,61,65,70,75,80,85}, {"F","D","C-","C","C+","B-","B","B+","A-","A+"})</f>
        <v>F</v>
      </c>
      <c r="AB77" s="29" t="str">
        <f>LOOKUP(AB74, {0,50,55,58,61,65,70,75,80,85}, {"F","D","C-","C","C+","B-","B","B+","A-","A+"})</f>
        <v>F</v>
      </c>
      <c r="AC77" s="54"/>
      <c r="AD77" s="45"/>
      <c r="AE77" s="48"/>
      <c r="AF77" s="51"/>
      <c r="AG77" s="42"/>
      <c r="AH77" s="9" t="str">
        <f>LOOKUP(AH74, {0,50,60,63,66,70,73,75,80,85,90}, {"F","D","C-","C","C+","B-","B","B+","A-","A","A+"})</f>
        <v>F</v>
      </c>
      <c r="AI77" s="9" t="str">
        <f>LOOKUP(AI74, {0,50,60,63,66,70,73,75,80,85,90}, {"F","D","C-","C","C+","B-","B","B+","A-","A","A+"})</f>
        <v>F</v>
      </c>
      <c r="AJ77" s="9" t="str">
        <f>LOOKUP(AJ74, {0,50,60,63,66,70,73,75,80,85,90}, {"F","D","C-","C","C+","B-","B","B+","A-","A","A+"})</f>
        <v>F</v>
      </c>
      <c r="AK77" s="9" t="str">
        <f>LOOKUP(AK74, {0,50,60,63,66,70,73,75,80,85,90}, {"F","D","C-","C","C+","B-","B","B+","A-","A","A+"})</f>
        <v>F</v>
      </c>
      <c r="AL77" s="9" t="str">
        <f>LOOKUP(AL74, {0,50,60,63,66,70,73,75,80,85,90}, {"F","D","C-","C","C+","B-","B","B+","A-","A","A+"})</f>
        <v>F</v>
      </c>
      <c r="AM77" s="9" t="str">
        <f>LOOKUP(AM74, {0,50,60,63,66,70,73,75,80,85,90}, {"F","D","C-","C","C+","B-","B","B+","A-","A","A+"})</f>
        <v>F</v>
      </c>
      <c r="AN77" s="54"/>
      <c r="AO77" s="45"/>
      <c r="AP77" s="48"/>
      <c r="AQ77" s="51"/>
      <c r="AR77" s="42"/>
      <c r="AS77" s="9" t="str">
        <f>LOOKUP(AS74, {0,50,60,63,66,70,73,75,80,85,90}, {"F","D","C-","C","C+","B-","B","B+","A-","A","A+"})</f>
        <v>F</v>
      </c>
      <c r="AT77" s="9" t="str">
        <f>LOOKUP(AT74, {0,50,60,63,66,70,73,75,80,85,90}, {"F","D","C-","C","C+","B-","B","B+","A-","A","A+"})</f>
        <v>F</v>
      </c>
      <c r="AU77" s="9" t="str">
        <f>LOOKUP(AU74, {0,50,60,63,66,70,73,75,80,85,90}, {"F","D","C-","C","C+","B-","B","B+","A-","A","A+"})</f>
        <v>F</v>
      </c>
      <c r="AV77" s="9" t="str">
        <f>LOOKUP(AV74, {0,50,60,63,66,70,73,75,80,85,90}, {"F","D","C-","C","C+","B-","B","B+","A-","A","A+"})</f>
        <v>F</v>
      </c>
      <c r="AW77" s="9" t="str">
        <f>LOOKUP(AW74, {0,50,60,63,66,70,73,75,80,85,90}, {"F","D","C-","C","C+","B-","B","B+","A-","A","A+"})</f>
        <v>F</v>
      </c>
      <c r="AX77" s="54"/>
      <c r="AY77" s="45"/>
      <c r="AZ77" s="48"/>
      <c r="BA77" s="51"/>
      <c r="BB77" s="42"/>
      <c r="BC77" s="9" t="str">
        <f>LOOKUP(BC74, {0,50,60,63,66,70,73,75,80,85,90}, {"F","D","C-","C","C+","B-","B","B+","A-","A","A+"})</f>
        <v>F</v>
      </c>
      <c r="BD77" s="9" t="str">
        <f>LOOKUP(BD74, {0,50,60,63,66,70,73,75,80,85,90}, {"F","D","C-","C","C+","B-","B","B+","A-","A","A+"})</f>
        <v>F</v>
      </c>
      <c r="BE77" s="9" t="str">
        <f>LOOKUP(BE74, {0,50,60,63,66,70,73,75,80,85,90}, {"F","D","C-","C","C+","B-","B","B+","A-","A","A+"})</f>
        <v>F</v>
      </c>
      <c r="BF77" s="9" t="str">
        <f>LOOKUP(BF74, {0,50,60,63,66,70,73,75,80,85,90}, {"F","D","C-","C","C+","B-","B","B+","A-","A","A+"})</f>
        <v>F</v>
      </c>
      <c r="BG77" s="9" t="str">
        <f>LOOKUP(BG74, {0,50,60,63,66,70,73,75,80,85,90}, {"F","D","C-","C","C+","B-","B","B+","A-","A","A+"})</f>
        <v>F</v>
      </c>
      <c r="BH77" s="54"/>
      <c r="BI77" s="45"/>
      <c r="BJ77" s="48"/>
      <c r="BK77" s="51"/>
      <c r="BL77" s="42"/>
    </row>
    <row r="78" spans="1:64" ht="17.399999999999999" thickBot="1" x14ac:dyDescent="0.35">
      <c r="A78" s="23"/>
      <c r="B78" s="20" t="s">
        <v>6</v>
      </c>
      <c r="C78" s="12" t="str">
        <f>LOOKUP(C74,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D78" s="12" t="str">
        <f>LOOKUP(D74,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E78" s="12" t="str">
        <f>LOOKUP(E74,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F78" s="12" t="str">
        <f>LOOKUP(F74,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G78" s="12" t="str">
        <f>LOOKUP(G74,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H78" s="14"/>
      <c r="I78" s="46"/>
      <c r="J78" s="58"/>
      <c r="K78" s="61"/>
      <c r="L78" s="12" t="str">
        <f>LOOKUP(L74,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M78" s="12" t="str">
        <f>LOOKUP(M74,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78" s="12" t="str">
        <f>LOOKUP(N74,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78" s="12" t="str">
        <f>LOOKUP(O74,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78" s="12" t="str">
        <f>LOOKUP(P74,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78" s="12" t="str">
        <f>LOOKUP(Q74,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78" s="55"/>
      <c r="S78" s="46"/>
      <c r="T78" s="49"/>
      <c r="U78" s="51"/>
      <c r="V78" s="43"/>
      <c r="W78" s="11" t="str">
        <f>LOOKUP(W74,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X78" s="12" t="str">
        <f>LOOKUP(X74,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78" s="12" t="str">
        <f>LOOKUP(Y74,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78" s="12" t="str">
        <f>LOOKUP(Z74,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78" s="12" t="str">
        <f>LOOKUP(AA74,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78" s="30" t="str">
        <f>LOOKUP(AB74,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78" s="55"/>
      <c r="AD78" s="46"/>
      <c r="AE78" s="49"/>
      <c r="AF78" s="52"/>
      <c r="AG78" s="43"/>
      <c r="AH78" s="12" t="str">
        <f>LOOKUP(AH74,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I78" s="12" t="str">
        <f>LOOKUP(AI74,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J78" s="12" t="str">
        <f>LOOKUP(AJ74,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K78" s="12" t="str">
        <f>LOOKUP(AK74,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L78" s="12" t="str">
        <f>LOOKUP(AL74,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M78" s="12" t="str">
        <f>LOOKUP(AM74,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N78" s="55"/>
      <c r="AO78" s="46"/>
      <c r="AP78" s="49"/>
      <c r="AQ78" s="52"/>
      <c r="AR78" s="43"/>
      <c r="AS78" s="12" t="str">
        <f>LOOKUP(AS74,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T78" s="12" t="str">
        <f>LOOKUP(AT74,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U78" s="12" t="str">
        <f>LOOKUP(AU74,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V78" s="12" t="str">
        <f>LOOKUP(AV74,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W78" s="12" t="str">
        <f>LOOKUP(AW74,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78" s="55"/>
      <c r="AY78" s="46"/>
      <c r="AZ78" s="49"/>
      <c r="BA78" s="52"/>
      <c r="BB78" s="43"/>
      <c r="BC78" s="12" t="str">
        <f>LOOKUP(BC74,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D78" s="12" t="str">
        <f>LOOKUP(BD74,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E78" s="12" t="str">
        <f>LOOKUP(BE74,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78" s="12" t="str">
        <f>LOOKUP(BF74,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78" s="12" t="str">
        <f>LOOKUP(BG74,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78" s="55"/>
      <c r="BI78" s="46"/>
      <c r="BJ78" s="49"/>
      <c r="BK78" s="52"/>
      <c r="BL78" s="43"/>
    </row>
    <row r="79" spans="1:64" ht="17.399999999999999" thickBot="1" x14ac:dyDescent="0.35">
      <c r="A79" s="21" t="s">
        <v>57</v>
      </c>
      <c r="B79" s="17" t="s">
        <v>11</v>
      </c>
      <c r="C79" s="24">
        <v>4</v>
      </c>
      <c r="D79" s="7">
        <v>3</v>
      </c>
      <c r="E79" s="7">
        <v>4</v>
      </c>
      <c r="F79" s="7">
        <v>3</v>
      </c>
      <c r="G79" s="7">
        <v>2</v>
      </c>
      <c r="H79" s="16">
        <f>SUM(C79:G79)</f>
        <v>16</v>
      </c>
      <c r="I79" s="44">
        <f>H80*100/500</f>
        <v>62.2</v>
      </c>
      <c r="J79" s="56">
        <f>(C79*C84+D79*D84+E79*E84+F79*F84+G79*G84)/(C79+D79+E79+F79+G79)</f>
        <v>2.0437499999999997</v>
      </c>
      <c r="K79" s="59" t="str">
        <f>LOOKUP(J79,{0,1},{"Dropped Out"," Promoted"})</f>
        <v xml:space="preserve"> Promoted</v>
      </c>
      <c r="L79" s="24">
        <v>3</v>
      </c>
      <c r="M79" s="25">
        <v>2</v>
      </c>
      <c r="N79" s="25">
        <v>3</v>
      </c>
      <c r="O79" s="25">
        <v>3</v>
      </c>
      <c r="P79" s="25">
        <v>3</v>
      </c>
      <c r="Q79" s="26">
        <v>3</v>
      </c>
      <c r="R79" s="53">
        <f>SUM(L80,M80,N80,,O80,P80,Q80)</f>
        <v>360</v>
      </c>
      <c r="S79" s="44">
        <f>AVERAGE(L80,M80,N80,O80,P80,Q80)</f>
        <v>60</v>
      </c>
      <c r="T79" s="47">
        <f>(L79*L84+M79*M84+N79*N84+O79*O84+P79*P84+Q79*Q84)/(L79+M79+N79+O79+P79+Q79)</f>
        <v>2</v>
      </c>
      <c r="U79" s="50" t="e">
        <f>(C79*C84+D79*D84+E79*E84+F79*F84+#REF!*#REF!+#REF!*#REF!+L79*L84+M79*M84+N79*N84+O79*O84+P79*P84+Q79*Q84)/(C79+D79+E79+F79+#REF!+#REF!+L79+M79+N79+O79+P79+Q79)</f>
        <v>#REF!</v>
      </c>
      <c r="V79" s="41" t="e">
        <f>LOOKUP(U79,{0,1.5,2},{"Dropped Out","Probation","Promoted"})</f>
        <v>#REF!</v>
      </c>
      <c r="W79" s="24">
        <v>3</v>
      </c>
      <c r="X79" s="25">
        <v>2</v>
      </c>
      <c r="Y79" s="25">
        <v>3</v>
      </c>
      <c r="Z79" s="25">
        <v>3</v>
      </c>
      <c r="AA79" s="25">
        <v>3</v>
      </c>
      <c r="AB79" s="26">
        <v>3</v>
      </c>
      <c r="AC79" s="53">
        <f>SUM(W80,X80,Y80,,Z80,AA80,AB80)</f>
        <v>0</v>
      </c>
      <c r="AD79" s="44" t="e">
        <f>AVERAGE(W80,X80,Y80,Z80,AA80,AB80)</f>
        <v>#DIV/0!</v>
      </c>
      <c r="AE79" s="47">
        <f>(W79*W84+X79*X84+Y79*Y84+Z79*Z84+AA79*AA84+AB79*AB84)/(W79+X79+Y79+Z79+AA79+AB79)</f>
        <v>0</v>
      </c>
      <c r="AF79" s="50">
        <f>(M79*M84+N79*N84+O79*O84+P79*P84+Q79*Q84+R79*R84+W79*W84+X79*X84+Y79*Y84+Z79*Z84+AA79*AA84+AB79*AB84)/(M79+N79+O79+P79+Q79+R79+W79+X79+Y79+Z79+AA79+AB79)</f>
        <v>7.1611253196930943E-2</v>
      </c>
      <c r="AG79" s="41" t="str">
        <f>LOOKUP(AF79,{0,1.5,2},{"Dropped Out","Probation","Promoted"})</f>
        <v>Dropped Out</v>
      </c>
      <c r="AH79" s="24">
        <v>4</v>
      </c>
      <c r="AI79" s="25">
        <v>3</v>
      </c>
      <c r="AJ79" s="25">
        <v>3</v>
      </c>
      <c r="AK79" s="25">
        <v>2</v>
      </c>
      <c r="AL79" s="25">
        <v>4</v>
      </c>
      <c r="AM79" s="26">
        <v>4</v>
      </c>
      <c r="AN79" s="16">
        <f>SUM(AH79:AM79)</f>
        <v>20</v>
      </c>
      <c r="AO79" s="44">
        <f>AN80*100/600</f>
        <v>59.5</v>
      </c>
      <c r="AP79" s="47">
        <f>(AH79*AH84+AI79*AI84+AJ79*AJ84+AK79*AK84+AL79*AL84+AM79*AM84)/(AH79+AI79+AJ79+AK79+AL79+AM79)</f>
        <v>1.9550000000000001</v>
      </c>
      <c r="AQ79" s="50">
        <f>(C79*C84+D79*D84+E79*E84+F79*F84+G79*G84++AH79*AH84+AI79*AI84+AJ79*AJ84+AK79*AK84+AL79*AL84+AM79*AM84)/(C79+D79+E79+F79+G79+AH79+AI79+AJ79+AK79+AL79+AM79)</f>
        <v>1.9944444444444447</v>
      </c>
      <c r="AR79" s="41" t="str">
        <f>LOOKUP(AQ79,{0,1.5},{"Dropped Out","Promoted"})</f>
        <v>Promoted</v>
      </c>
      <c r="AS79" s="24">
        <v>3</v>
      </c>
      <c r="AT79" s="25">
        <v>3</v>
      </c>
      <c r="AU79" s="25">
        <v>3</v>
      </c>
      <c r="AV79" s="25">
        <v>4</v>
      </c>
      <c r="AW79" s="25">
        <v>4</v>
      </c>
      <c r="AX79" s="53">
        <f>SUM(AS80,AT80,AU80,,AV80,AW80)</f>
        <v>273</v>
      </c>
      <c r="AY79" s="44">
        <f>AX79*100/500</f>
        <v>54.6</v>
      </c>
      <c r="AZ79" s="47">
        <f>(AS79*AS84+AT79*AT84+AU79*AU84+AV79*AV84+AW79*AW84)/(AS79+AT79+AU79+AV79+AW79)</f>
        <v>1.3235294117647058</v>
      </c>
      <c r="BA79" s="50">
        <f>(C79*C84+D79*D84+E79*E84+F79*F84+G79*G84++AH79*AH84+AI79*AI84+AJ79*AJ84+AK79*AK84+AL79*AL84+AM79*AM84+AS79*AS84+AT79*AT84+AU79*AU84+AV79*AV84+AW79*AW84)/(C79+D79+E79+F79+G79+AH79+AI79+AJ79+AK79+AL79+AM79+AS79+AT79+AU79+AV79+AW79)</f>
        <v>1.7792452830188681</v>
      </c>
      <c r="BB79" s="41" t="str">
        <f>LOOKUP(BA79,{0,1.75},{"Dropped Out","Promoted"})</f>
        <v>Promoted</v>
      </c>
      <c r="BC79" s="24">
        <v>4</v>
      </c>
      <c r="BD79" s="25">
        <v>3</v>
      </c>
      <c r="BE79" s="25">
        <v>3</v>
      </c>
      <c r="BF79" s="25">
        <v>4</v>
      </c>
      <c r="BG79" s="25">
        <v>3</v>
      </c>
      <c r="BH79" s="53">
        <f>SUM(BC80,BD80,BE80,,BF80,BG80)</f>
        <v>0</v>
      </c>
      <c r="BI79" s="44">
        <f>BH79*100/500</f>
        <v>0</v>
      </c>
      <c r="BJ79" s="47">
        <f>(BC79*BC84+BD79*BD84+BE79*BE84+BF79*BF84+BG79*BG84)/(BC79+BD79+BE79+BF79+BG79)</f>
        <v>0</v>
      </c>
      <c r="BK79" s="50">
        <f>(C79*C84+D79*D84+E79*E84+F79*F84+G79*G84++AH79*AH84+AI79*AI84+AJ79*AJ84+AK79*AK84+AL79*AL84+AM79*AM84+AS79*AS84+AT79*AT84+AU79*AU84+AV79*AV84+AW79*AW84+BC79*BC84+BD79*BD84+BE79*BE84+BF79*BF84+BG79*BG84)/(C79+D79+E79+F79+G79+AH79+AI79+AJ79+AK79+AL79+AM79+AS79+AT79+AU79+AV79+AW79+BC79+BD79+BE79+BF79+BG79)</f>
        <v>1.3471428571428572</v>
      </c>
      <c r="BL79" s="41" t="str">
        <f>LOOKUP(BK79,{0,2},{"Dropped Out","Promoted"})</f>
        <v>Dropped Out</v>
      </c>
    </row>
    <row r="80" spans="1:64" ht="16.8" x14ac:dyDescent="0.3">
      <c r="A80" s="22" t="s">
        <v>53</v>
      </c>
      <c r="B80" s="18" t="s">
        <v>12</v>
      </c>
      <c r="C80" s="7">
        <v>53</v>
      </c>
      <c r="D80" s="7">
        <v>40</v>
      </c>
      <c r="E80" s="7">
        <v>90</v>
      </c>
      <c r="F80" s="7">
        <v>59</v>
      </c>
      <c r="G80" s="7">
        <v>69</v>
      </c>
      <c r="H80" s="35">
        <f>SUM(C80:G80)</f>
        <v>311</v>
      </c>
      <c r="I80" s="45"/>
      <c r="J80" s="57"/>
      <c r="K80" s="60"/>
      <c r="L80" s="27">
        <v>60</v>
      </c>
      <c r="M80" s="28">
        <v>60</v>
      </c>
      <c r="N80" s="28">
        <v>60</v>
      </c>
      <c r="O80" s="28">
        <v>60</v>
      </c>
      <c r="P80" s="28">
        <v>60</v>
      </c>
      <c r="Q80" s="29">
        <v>60</v>
      </c>
      <c r="R80" s="54"/>
      <c r="S80" s="45"/>
      <c r="T80" s="48"/>
      <c r="U80" s="51"/>
      <c r="V80" s="42"/>
      <c r="W80" s="27"/>
      <c r="X80" s="28"/>
      <c r="Y80" s="28"/>
      <c r="Z80" s="28"/>
      <c r="AA80" s="28"/>
      <c r="AB80" s="29"/>
      <c r="AC80" s="54"/>
      <c r="AD80" s="45"/>
      <c r="AE80" s="48"/>
      <c r="AF80" s="51"/>
      <c r="AG80" s="42"/>
      <c r="AH80" s="7">
        <v>53</v>
      </c>
      <c r="AI80" s="7">
        <v>67</v>
      </c>
      <c r="AJ80" s="7">
        <v>54</v>
      </c>
      <c r="AK80" s="7">
        <v>58</v>
      </c>
      <c r="AL80" s="7">
        <v>50</v>
      </c>
      <c r="AM80" s="7">
        <v>75</v>
      </c>
      <c r="AN80" s="53">
        <f>SUM(AH80,AI80,AJ80,,AK80,AL80,AM80)</f>
        <v>357</v>
      </c>
      <c r="AO80" s="45"/>
      <c r="AP80" s="48"/>
      <c r="AQ80" s="51"/>
      <c r="AR80" s="42"/>
      <c r="AS80" s="7">
        <v>55</v>
      </c>
      <c r="AT80" s="7">
        <v>61</v>
      </c>
      <c r="AU80" s="7">
        <v>51</v>
      </c>
      <c r="AV80" s="7">
        <v>61</v>
      </c>
      <c r="AW80" s="7">
        <v>45</v>
      </c>
      <c r="AX80" s="54"/>
      <c r="AY80" s="45"/>
      <c r="AZ80" s="48"/>
      <c r="BA80" s="51"/>
      <c r="BB80" s="42"/>
      <c r="BC80" s="7"/>
      <c r="BD80" s="7"/>
      <c r="BE80" s="7"/>
      <c r="BF80" s="7"/>
      <c r="BG80" s="7"/>
      <c r="BH80" s="54"/>
      <c r="BI80" s="45"/>
      <c r="BJ80" s="48"/>
      <c r="BK80" s="51"/>
      <c r="BL80" s="42"/>
    </row>
    <row r="81" spans="1:64" ht="16.8" x14ac:dyDescent="0.3">
      <c r="A81" s="22" t="s">
        <v>58</v>
      </c>
      <c r="B81" s="18"/>
      <c r="C81" s="7"/>
      <c r="D81" s="7"/>
      <c r="E81" s="7"/>
      <c r="F81" s="7"/>
      <c r="G81" s="7"/>
      <c r="H81" s="13"/>
      <c r="I81" s="45"/>
      <c r="J81" s="57"/>
      <c r="K81" s="60"/>
      <c r="L81" s="27"/>
      <c r="M81" s="28"/>
      <c r="N81" s="28"/>
      <c r="O81" s="28"/>
      <c r="P81" s="28"/>
      <c r="Q81" s="29"/>
      <c r="R81" s="54"/>
      <c r="S81" s="45"/>
      <c r="T81" s="48"/>
      <c r="U81" s="51"/>
      <c r="V81" s="42"/>
      <c r="W81" s="37" t="s">
        <v>18</v>
      </c>
      <c r="X81" s="40"/>
      <c r="Y81" s="40"/>
      <c r="Z81" s="40"/>
      <c r="AA81" s="40"/>
      <c r="AB81" s="39"/>
      <c r="AC81" s="54"/>
      <c r="AD81" s="45"/>
      <c r="AE81" s="48"/>
      <c r="AF81" s="51"/>
      <c r="AG81" s="42"/>
      <c r="AH81" s="7"/>
      <c r="AI81" s="7"/>
      <c r="AJ81" s="7"/>
      <c r="AK81" s="36"/>
      <c r="AL81" s="7"/>
      <c r="AM81" s="7"/>
      <c r="AN81" s="54"/>
      <c r="AO81" s="45"/>
      <c r="AP81" s="48"/>
      <c r="AQ81" s="51"/>
      <c r="AR81" s="42"/>
      <c r="AS81" s="7"/>
      <c r="AT81" s="7"/>
      <c r="AU81" s="7"/>
      <c r="AV81" s="7"/>
      <c r="AW81" s="7"/>
      <c r="AX81" s="54"/>
      <c r="AY81" s="45"/>
      <c r="AZ81" s="48"/>
      <c r="BA81" s="51"/>
      <c r="BB81" s="42"/>
      <c r="BC81" s="7"/>
      <c r="BD81" s="7"/>
      <c r="BE81" s="7"/>
      <c r="BF81" s="7"/>
      <c r="BG81" s="7"/>
      <c r="BH81" s="54"/>
      <c r="BI81" s="45"/>
      <c r="BJ81" s="48"/>
      <c r="BK81" s="51"/>
      <c r="BL81" s="42"/>
    </row>
    <row r="82" spans="1:64" ht="16.8" x14ac:dyDescent="0.3">
      <c r="A82" s="22" t="s">
        <v>145</v>
      </c>
      <c r="B82" s="19"/>
      <c r="C82" s="7"/>
      <c r="D82" s="7"/>
      <c r="E82" s="7"/>
      <c r="F82" s="7"/>
      <c r="G82" s="7"/>
      <c r="H82" s="13"/>
      <c r="I82" s="45"/>
      <c r="J82" s="57"/>
      <c r="K82" s="60"/>
      <c r="L82" s="27"/>
      <c r="M82" s="28"/>
      <c r="N82" s="28"/>
      <c r="O82" s="28"/>
      <c r="P82" s="28"/>
      <c r="Q82" s="29"/>
      <c r="R82" s="54"/>
      <c r="S82" s="45"/>
      <c r="T82" s="48"/>
      <c r="U82" s="51"/>
      <c r="V82" s="42"/>
      <c r="W82" s="27"/>
      <c r="X82" s="28"/>
      <c r="Y82" s="28"/>
      <c r="Z82" s="28"/>
      <c r="AA82" s="28"/>
      <c r="AB82" s="29"/>
      <c r="AC82" s="54"/>
      <c r="AD82" s="45"/>
      <c r="AE82" s="48"/>
      <c r="AF82" s="51"/>
      <c r="AG82" s="42"/>
      <c r="AH82" s="7"/>
      <c r="AI82" s="7"/>
      <c r="AJ82" s="7"/>
      <c r="AK82" s="7"/>
      <c r="AL82" s="7"/>
      <c r="AM82" s="7"/>
      <c r="AN82" s="54"/>
      <c r="AO82" s="45"/>
      <c r="AP82" s="48"/>
      <c r="AQ82" s="51"/>
      <c r="AR82" s="42"/>
      <c r="AS82" s="7"/>
      <c r="AT82" s="7"/>
      <c r="AU82" s="7"/>
      <c r="AV82" s="7"/>
      <c r="AW82" s="7"/>
      <c r="AX82" s="54"/>
      <c r="AY82" s="45"/>
      <c r="AZ82" s="48"/>
      <c r="BA82" s="51"/>
      <c r="BB82" s="42"/>
      <c r="BC82" s="7"/>
      <c r="BD82" s="7"/>
      <c r="BE82" s="7"/>
      <c r="BF82" s="7"/>
      <c r="BG82" s="7"/>
      <c r="BH82" s="54"/>
      <c r="BI82" s="45"/>
      <c r="BJ82" s="48"/>
      <c r="BK82" s="51"/>
      <c r="BL82" s="42"/>
    </row>
    <row r="83" spans="1:64" ht="16.8" x14ac:dyDescent="0.3">
      <c r="A83" s="22"/>
      <c r="B83" s="19" t="s">
        <v>5</v>
      </c>
      <c r="C83" s="9" t="str">
        <f>LOOKUP(C80, {0,50,60,63,66,70,73,75,80,85,90}, {"F","D","C-","C","C+","B-","B","B+","A-","A","A+"})</f>
        <v>D</v>
      </c>
      <c r="D83" s="9" t="str">
        <f>LOOKUP(D80, {0,50,60,63,66,70,73,75,80,85,90}, {"F","D","C-","C","C+","B-","B","B+","A-","A","A+"})</f>
        <v>F</v>
      </c>
      <c r="E83" s="9" t="str">
        <f>LOOKUP(E80, {0,50,60,63,66,70,73,75,80,85,90}, {"F","D","C-","C","C+","B-","B","B+","A-","A","A+"})</f>
        <v>A+</v>
      </c>
      <c r="F83" s="9" t="str">
        <f>LOOKUP(F80, {0,50,60,63,66,70,73,75,80,85,90}, {"F","D","C-","C","C+","B-","B","B+","A-","A","A+"})</f>
        <v>D</v>
      </c>
      <c r="G83" s="9" t="str">
        <f>LOOKUP(G80, {0,50,60,63,66,70,73,75,80,85,90}, {"F","D","C-","C","C+","B-","B","B+","A-","A","A+"})</f>
        <v>C+</v>
      </c>
      <c r="H83" s="13"/>
      <c r="I83" s="45"/>
      <c r="J83" s="57"/>
      <c r="K83" s="60"/>
      <c r="L83" s="9" t="str">
        <f>LOOKUP(L80, {0,50,60,63,66,70,73,75,80,85,90}, {"F","D","C-","C","C+","B-","B","B+","A-","A","A+"})</f>
        <v>C-</v>
      </c>
      <c r="M83" s="9" t="str">
        <f>LOOKUP(M80, {0,50,60,63,66,70,73,75,80,85,90}, {"F","D","C-","C","C+","B-","B","B+","A-","A","A+"})</f>
        <v>C-</v>
      </c>
      <c r="N83" s="9" t="str">
        <f>LOOKUP(N80, {0,50,60,63,66,70,73,75,80,85,90}, {"F","D","C-","C","C+","B-","B","B+","A-","A","A+"})</f>
        <v>C-</v>
      </c>
      <c r="O83" s="9" t="str">
        <f>LOOKUP(O80, {0,50,60,63,66,70,73,75,80,85,90}, {"F","D","C-","C","C+","B-","B","B+","A-","A","A+"})</f>
        <v>C-</v>
      </c>
      <c r="P83" s="9" t="str">
        <f>LOOKUP(P80, {0,50,60,63,66,70,73,75,80,85,90}, {"F","D","C-","C","C+","B-","B","B+","A-","A","A+"})</f>
        <v>C-</v>
      </c>
      <c r="Q83" s="9" t="str">
        <f>LOOKUP(Q80, {0,50,60,63,66,70,73,75,80,85,90}, {"F","D","C-","C","C+","B-","B","B+","A-","A","A+"})</f>
        <v>C-</v>
      </c>
      <c r="R83" s="54"/>
      <c r="S83" s="45"/>
      <c r="T83" s="48"/>
      <c r="U83" s="51"/>
      <c r="V83" s="42"/>
      <c r="W83" s="10" t="str">
        <f>LOOKUP(W80, {0,50,55,58,61,65,70,75,80,85}, {"F","D","C-","C","C+","B-","B","B+","A-","A+"})</f>
        <v>F</v>
      </c>
      <c r="X83" s="9" t="str">
        <f>LOOKUP(X80, {0,50,55,58,61,65,70,75,80,85}, {"F","D","C-","C","C+","B-","B","B+","A-","A+"})</f>
        <v>F</v>
      </c>
      <c r="Y83" s="9" t="str">
        <f>LOOKUP(Y80, {0,50,55,58,61,65,70,75,80,85}, {"F","D","C-","C","C+","B-","B","B+","A-","A+"})</f>
        <v>F</v>
      </c>
      <c r="Z83" s="9" t="str">
        <f>LOOKUP(Z80, {0,50,55,58,61,65,70,75,80,85}, {"F","D","C-","C","C+","B-","B","B+","A-","A+"})</f>
        <v>F</v>
      </c>
      <c r="AA83" s="9" t="str">
        <f>LOOKUP(AA80, {0,50,55,58,61,65,70,75,80,85}, {"F","D","C-","C","C+","B-","B","B+","A-","A+"})</f>
        <v>F</v>
      </c>
      <c r="AB83" s="29" t="str">
        <f>LOOKUP(AB80, {0,50,55,58,61,65,70,75,80,85}, {"F","D","C-","C","C+","B-","B","B+","A-","A+"})</f>
        <v>F</v>
      </c>
      <c r="AC83" s="54"/>
      <c r="AD83" s="45"/>
      <c r="AE83" s="48"/>
      <c r="AF83" s="51"/>
      <c r="AG83" s="42"/>
      <c r="AH83" s="9" t="str">
        <f>LOOKUP(AH80, {0,50,60,63,66,70,73,75,80,85,90}, {"F","D","C-","C","C+","B-","B","B+","A-","A","A+"})</f>
        <v>D</v>
      </c>
      <c r="AI83" s="9" t="str">
        <f>LOOKUP(AI80, {0,50,60,63,66,70,73,75,80,85,90}, {"F","D","C-","C","C+","B-","B","B+","A-","A","A+"})</f>
        <v>C+</v>
      </c>
      <c r="AJ83" s="9" t="str">
        <f>LOOKUP(AJ80, {0,50,60,63,66,70,73,75,80,85,90}, {"F","D","C-","C","C+","B-","B","B+","A-","A","A+"})</f>
        <v>D</v>
      </c>
      <c r="AK83" s="9" t="str">
        <f>LOOKUP(AK80, {0,50,60,63,66,70,73,75,80,85,90}, {"F","D","C-","C","C+","B-","B","B+","A-","A","A+"})</f>
        <v>D</v>
      </c>
      <c r="AL83" s="9" t="str">
        <f>LOOKUP(AL80, {0,50,60,63,66,70,73,75,80,85,90}, {"F","D","C-","C","C+","B-","B","B+","A-","A","A+"})</f>
        <v>D</v>
      </c>
      <c r="AM83" s="9" t="str">
        <f>LOOKUP(AM80, {0,50,60,63,66,70,73,75,80,85,90}, {"F","D","C-","C","C+","B-","B","B+","A-","A","A+"})</f>
        <v>B+</v>
      </c>
      <c r="AN83" s="54"/>
      <c r="AO83" s="45"/>
      <c r="AP83" s="48"/>
      <c r="AQ83" s="51"/>
      <c r="AR83" s="42"/>
      <c r="AS83" s="9" t="str">
        <f>LOOKUP(AS80, {0,50,60,63,66,70,73,75,80,85,90}, {"F","D","C-","C","C+","B-","B","B+","A-","A","A+"})</f>
        <v>D</v>
      </c>
      <c r="AT83" s="9" t="str">
        <f>LOOKUP(AT80, {0,50,60,63,66,70,73,75,80,85,90}, {"F","D","C-","C","C+","B-","B","B+","A-","A","A+"})</f>
        <v>C-</v>
      </c>
      <c r="AU83" s="9" t="str">
        <f>LOOKUP(AU80, {0,50,60,63,66,70,73,75,80,85,90}, {"F","D","C-","C","C+","B-","B","B+","A-","A","A+"})</f>
        <v>D</v>
      </c>
      <c r="AV83" s="9" t="str">
        <f>LOOKUP(AV80, {0,50,60,63,66,70,73,75,80,85,90}, {"F","D","C-","C","C+","B-","B","B+","A-","A","A+"})</f>
        <v>C-</v>
      </c>
      <c r="AW83" s="9" t="str">
        <f>LOOKUP(AW80, {0,50,60,63,66,70,73,75,80,85,90}, {"F","D","C-","C","C+","B-","B","B+","A-","A","A+"})</f>
        <v>F</v>
      </c>
      <c r="AX83" s="54"/>
      <c r="AY83" s="45"/>
      <c r="AZ83" s="48"/>
      <c r="BA83" s="51"/>
      <c r="BB83" s="42"/>
      <c r="BC83" s="9" t="str">
        <f>LOOKUP(BC80, {0,50,60,63,66,70,73,75,80,85,90}, {"F","D","C-","C","C+","B-","B","B+","A-","A","A+"})</f>
        <v>F</v>
      </c>
      <c r="BD83" s="9" t="str">
        <f>LOOKUP(BD80, {0,50,60,63,66,70,73,75,80,85,90}, {"F","D","C-","C","C+","B-","B","B+","A-","A","A+"})</f>
        <v>F</v>
      </c>
      <c r="BE83" s="9" t="str">
        <f>LOOKUP(BE80, {0,50,60,63,66,70,73,75,80,85,90}, {"F","D","C-","C","C+","B-","B","B+","A-","A","A+"})</f>
        <v>F</v>
      </c>
      <c r="BF83" s="9" t="str">
        <f>LOOKUP(BF80, {0,50,60,63,66,70,73,75,80,85,90}, {"F","D","C-","C","C+","B-","B","B+","A-","A","A+"})</f>
        <v>F</v>
      </c>
      <c r="BG83" s="9" t="str">
        <f>LOOKUP(BG80, {0,50,60,63,66,70,73,75,80,85,90}, {"F","D","C-","C","C+","B-","B","B+","A-","A","A+"})</f>
        <v>F</v>
      </c>
      <c r="BH83" s="54"/>
      <c r="BI83" s="45"/>
      <c r="BJ83" s="48"/>
      <c r="BK83" s="51"/>
      <c r="BL83" s="42"/>
    </row>
    <row r="84" spans="1:64" ht="17.399999999999999" thickBot="1" x14ac:dyDescent="0.35">
      <c r="A84" s="23"/>
      <c r="B84" s="20" t="s">
        <v>6</v>
      </c>
      <c r="C84" s="12" t="str">
        <f>LOOKUP(C80,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1.3</v>
      </c>
      <c r="D84" s="12" t="str">
        <f>LOOKUP(D80,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E84" s="12" t="str">
        <f>LOOKUP(E80,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F84" s="12" t="str">
        <f>LOOKUP(F80,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1.9</v>
      </c>
      <c r="G84" s="12" t="str">
        <f>LOOKUP(G80,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2.90</v>
      </c>
      <c r="H84" s="14"/>
      <c r="I84" s="46"/>
      <c r="J84" s="58"/>
      <c r="K84" s="61"/>
      <c r="L84" s="12" t="str">
        <f>LOOKUP(L80,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M84" s="12" t="str">
        <f>LOOKUP(M80,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84" s="12" t="str">
        <f>LOOKUP(N80,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84" s="12" t="str">
        <f>LOOKUP(O80,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84" s="12" t="str">
        <f>LOOKUP(P80,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84" s="12" t="str">
        <f>LOOKUP(Q80,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84" s="55"/>
      <c r="S84" s="46"/>
      <c r="T84" s="49"/>
      <c r="U84" s="51"/>
      <c r="V84" s="43"/>
      <c r="W84" s="11" t="str">
        <f>LOOKUP(W80,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X84" s="12" t="str">
        <f>LOOKUP(X80,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84" s="12" t="str">
        <f>LOOKUP(Y80,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84" s="12" t="str">
        <f>LOOKUP(Z80,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84" s="12" t="str">
        <f>LOOKUP(AA80,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84" s="30" t="str">
        <f>LOOKUP(AB80,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84" s="55"/>
      <c r="AD84" s="46"/>
      <c r="AE84" s="49"/>
      <c r="AF84" s="52"/>
      <c r="AG84" s="43"/>
      <c r="AH84" s="12" t="str">
        <f>LOOKUP(AH80,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1.3</v>
      </c>
      <c r="AI84" s="12" t="str">
        <f>LOOKUP(AI80,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2.70</v>
      </c>
      <c r="AJ84" s="12" t="str">
        <f>LOOKUP(AJ80,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1.4</v>
      </c>
      <c r="AK84" s="12" t="str">
        <f>LOOKUP(AK80,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1.8</v>
      </c>
      <c r="AL84" s="12" t="str">
        <f>LOOKUP(AL80,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AM84" s="12" t="str">
        <f>LOOKUP(AM80,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AN84" s="55"/>
      <c r="AO84" s="46"/>
      <c r="AP84" s="49"/>
      <c r="AQ84" s="52"/>
      <c r="AR84" s="43"/>
      <c r="AS84" s="12" t="str">
        <f>LOOKUP(AS80,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1.5</v>
      </c>
      <c r="AT84" s="12" t="str">
        <f>LOOKUP(AT80,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2.10</v>
      </c>
      <c r="AU84" s="12" t="str">
        <f>LOOKUP(AU80,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1.1</v>
      </c>
      <c r="AV84" s="12" t="str">
        <f>LOOKUP(AV80,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2.10</v>
      </c>
      <c r="AW84" s="12" t="str">
        <f>LOOKUP(AW80,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84" s="55"/>
      <c r="AY84" s="46"/>
      <c r="AZ84" s="49"/>
      <c r="BA84" s="52"/>
      <c r="BB84" s="43"/>
      <c r="BC84" s="12" t="str">
        <f>LOOKUP(BC80,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D84" s="12" t="str">
        <f>LOOKUP(BD80,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E84" s="12" t="str">
        <f>LOOKUP(BE80,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84" s="12" t="str">
        <f>LOOKUP(BF80,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84" s="12" t="str">
        <f>LOOKUP(BG80,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84" s="55"/>
      <c r="BI84" s="46"/>
      <c r="BJ84" s="49"/>
      <c r="BK84" s="52"/>
      <c r="BL84" s="43"/>
    </row>
    <row r="85" spans="1:64" ht="17.399999999999999" thickBot="1" x14ac:dyDescent="0.35">
      <c r="A85" s="21" t="s">
        <v>59</v>
      </c>
      <c r="B85" s="17" t="s">
        <v>11</v>
      </c>
      <c r="C85" s="24">
        <v>4</v>
      </c>
      <c r="D85" s="7">
        <v>3</v>
      </c>
      <c r="E85" s="7">
        <v>4</v>
      </c>
      <c r="F85" s="7">
        <v>3</v>
      </c>
      <c r="G85" s="7">
        <v>2</v>
      </c>
      <c r="H85" s="16">
        <f>SUM(C85:G85)</f>
        <v>16</v>
      </c>
      <c r="I85" s="44">
        <f>H86*100/500</f>
        <v>76.599999999999994</v>
      </c>
      <c r="J85" s="56">
        <f>(C85*C90+D85*D90+E85*E90+F85*F90+G85*G90)/(C85+D85+E85+F85+G85)</f>
        <v>3.625</v>
      </c>
      <c r="K85" s="59" t="str">
        <f>LOOKUP(J85,{0,1},{"Dropped Out"," Promoted"})</f>
        <v xml:space="preserve"> Promoted</v>
      </c>
      <c r="L85" s="24">
        <v>3</v>
      </c>
      <c r="M85" s="25">
        <v>2</v>
      </c>
      <c r="N85" s="25">
        <v>3</v>
      </c>
      <c r="O85" s="25">
        <v>3</v>
      </c>
      <c r="P85" s="25">
        <v>3</v>
      </c>
      <c r="Q85" s="26">
        <v>3</v>
      </c>
      <c r="R85" s="53">
        <f>SUM(L86,M86,N86,,O86,P86,Q86)</f>
        <v>360</v>
      </c>
      <c r="S85" s="44">
        <f>AVERAGE(L86,M86,N86,O86,P86,Q86)</f>
        <v>60</v>
      </c>
      <c r="T85" s="47">
        <f>(L85*L90+M85*M90+N85*N90+O85*O90+P85*P90+Q85*Q90)/(L85+M85+N85+O85+P85+Q85)</f>
        <v>2</v>
      </c>
      <c r="U85" s="50" t="e">
        <f>(C85*C90+D85*D90+E85*E90+F85*F90+#REF!*#REF!+#REF!*#REF!+L85*L90+M85*M90+N85*N90+O85*O90+P85*P90+Q85*Q90)/(C85+D85+E85+F85+#REF!+#REF!+L85+M85+N85+O85+P85+Q85)</f>
        <v>#REF!</v>
      </c>
      <c r="V85" s="41" t="e">
        <f>LOOKUP(U85,{0,1.5,2},{"Dropped Out","Probation","Promoted"})</f>
        <v>#REF!</v>
      </c>
      <c r="W85" s="24">
        <v>3</v>
      </c>
      <c r="X85" s="25">
        <v>2</v>
      </c>
      <c r="Y85" s="25">
        <v>3</v>
      </c>
      <c r="Z85" s="25">
        <v>3</v>
      </c>
      <c r="AA85" s="25">
        <v>3</v>
      </c>
      <c r="AB85" s="26">
        <v>3</v>
      </c>
      <c r="AC85" s="53">
        <f>SUM(W86,X86,Y86,,Z86,AA86,AB86)</f>
        <v>0</v>
      </c>
      <c r="AD85" s="44" t="e">
        <f>AVERAGE(W86,X86,Y86,Z86,AA86,AB86)</f>
        <v>#DIV/0!</v>
      </c>
      <c r="AE85" s="47">
        <f>(W85*W90+X85*X90+Y85*Y90+Z85*Z90+AA85*AA90+AB85*AB90)/(W85+X85+Y85+Z85+AA85+AB85)</f>
        <v>0</v>
      </c>
      <c r="AF85" s="50">
        <f>(M85*M90+N85*N90+O85*O90+P85*P90+Q85*Q90+R85*R90+W85*W90+X85*X90+Y85*Y90+Z85*Z90+AA85*AA90+AB85*AB90)/(M85+N85+O85+P85+Q85+R85+W85+X85+Y85+Z85+AA85+AB85)</f>
        <v>7.1611253196930943E-2</v>
      </c>
      <c r="AG85" s="41" t="str">
        <f>LOOKUP(AF85,{0,1.5,2},{"Dropped Out","Probation","Promoted"})</f>
        <v>Dropped Out</v>
      </c>
      <c r="AH85" s="24">
        <v>4</v>
      </c>
      <c r="AI85" s="25">
        <v>3</v>
      </c>
      <c r="AJ85" s="25">
        <v>3</v>
      </c>
      <c r="AK85" s="25">
        <v>2</v>
      </c>
      <c r="AL85" s="25">
        <v>4</v>
      </c>
      <c r="AM85" s="26">
        <v>4</v>
      </c>
      <c r="AN85" s="16">
        <f>SUM(AH85:AM85)</f>
        <v>20</v>
      </c>
      <c r="AO85" s="44">
        <f>AN86*100/600</f>
        <v>75.833333333333329</v>
      </c>
      <c r="AP85" s="47">
        <f>(AH85*AH90+AI85*AI90+AJ85*AJ90+AK85*AK90+AL85*AL90+AM85*AM90)/(AH85+AI85+AJ85+AK85+AL85+AM85)</f>
        <v>3.5750000000000002</v>
      </c>
      <c r="AQ85" s="50">
        <f>(C85*C90+D85*D90+E85*E90+F85*F90+G85*G90++AH85*AH90+AI85*AI90+AJ85*AJ90+AK85*AK90+AL85*AL90+AM85*AM90)/(C85+D85+E85+F85+G85+AH85+AI85+AJ85+AK85+AL85+AM85)</f>
        <v>3.5972222222222223</v>
      </c>
      <c r="AR85" s="41" t="str">
        <f>LOOKUP(AQ85,{0,1.5},{"Dropped Out","Promoted"})</f>
        <v>Promoted</v>
      </c>
      <c r="AS85" s="24">
        <v>3</v>
      </c>
      <c r="AT85" s="25">
        <v>3</v>
      </c>
      <c r="AU85" s="25">
        <v>3</v>
      </c>
      <c r="AV85" s="25">
        <v>4</v>
      </c>
      <c r="AW85" s="25">
        <v>4</v>
      </c>
      <c r="AX85" s="53">
        <f>SUM(AS86,AT86,AU86,,AV86,AW86)</f>
        <v>326</v>
      </c>
      <c r="AY85" s="44">
        <f>AX85*100/500</f>
        <v>65.2</v>
      </c>
      <c r="AZ85" s="47">
        <f>(AS85*AS90+AT85*AT90+AU85*AU90+AV85*AV90+AW85*AW90)/(AS85+AT85+AU85+AV85+AW85)</f>
        <v>2.5294117647058822</v>
      </c>
      <c r="BA85" s="50">
        <f>(C85*C90+D85*D90+E85*E90+F85*F90+G85*G90++AH85*AH90+AI85*AI90+AJ85*AJ90+AK85*AK90+AL85*AL90+AM85*AM90+AS85*AS90+AT85*AT90+AU85*AU90+AV85*AV90+AW85*AW90)/(C85+D85+E85+F85+G85+AH85+AI85+AJ85+AK85+AL85+AM85+AS85+AT85+AU85+AV85+AW85)</f>
        <v>3.2547169811320753</v>
      </c>
      <c r="BB85" s="41" t="str">
        <f>LOOKUP(BA85,{0,1.75},{"Dropped Out","Promoted"})</f>
        <v>Promoted</v>
      </c>
      <c r="BC85" s="24">
        <v>4</v>
      </c>
      <c r="BD85" s="25">
        <v>3</v>
      </c>
      <c r="BE85" s="25">
        <v>3</v>
      </c>
      <c r="BF85" s="25">
        <v>4</v>
      </c>
      <c r="BG85" s="25">
        <v>3</v>
      </c>
      <c r="BH85" s="53">
        <f>SUM(BC86,BD86,BE86,,BF86,BG86)</f>
        <v>352</v>
      </c>
      <c r="BI85" s="44">
        <f>BH85*100/500</f>
        <v>70.400000000000006</v>
      </c>
      <c r="BJ85" s="47">
        <f>(BC85*BC90+BD85*BD90+BE85*BE90+BF85*BF90+BG85*BG90)/(BC85+BD85+BE85+BF85+BG85)</f>
        <v>2.9882352941176471</v>
      </c>
      <c r="BK85" s="50">
        <f>(C85*C90+D85*D90+E85*E90+F85*F90+G85*G90++AH85*AH90+AI85*AI90+AJ85*AJ90+AK85*AK90+AL85*AL90+AM85*AM90+AS85*AS90+AT85*AT90+AU85*AU90+AV85*AV90+AW85*AW90+BC85*BC90+BD85*BD90+BE85*BE90+BF85*BF90+BG85*BG90)/(C85+D85+E85+F85+G85+AH85+AI85+AJ85+AK85+AL85+AM85+AS85+AT85+AU85+AV85+AW85+BC85+BD85+BE85+BF85+BG85)</f>
        <v>3.19</v>
      </c>
      <c r="BL85" s="41" t="str">
        <f>LOOKUP(BK85,{0,2},{"Dropped Out","Promoted"})</f>
        <v>Promoted</v>
      </c>
    </row>
    <row r="86" spans="1:64" ht="16.8" x14ac:dyDescent="0.3">
      <c r="A86" s="22" t="s">
        <v>60</v>
      </c>
      <c r="B86" s="18" t="s">
        <v>12</v>
      </c>
      <c r="C86" s="7">
        <v>81</v>
      </c>
      <c r="D86" s="7">
        <v>76</v>
      </c>
      <c r="E86" s="7">
        <v>87</v>
      </c>
      <c r="F86" s="7">
        <v>74</v>
      </c>
      <c r="G86" s="7">
        <v>65</v>
      </c>
      <c r="H86" s="35">
        <f>SUM(C86:G86)</f>
        <v>383</v>
      </c>
      <c r="I86" s="45"/>
      <c r="J86" s="57"/>
      <c r="K86" s="60"/>
      <c r="L86" s="27">
        <v>60</v>
      </c>
      <c r="M86" s="28">
        <v>60</v>
      </c>
      <c r="N86" s="28">
        <v>60</v>
      </c>
      <c r="O86" s="28">
        <v>60</v>
      </c>
      <c r="P86" s="28">
        <v>60</v>
      </c>
      <c r="Q86" s="29">
        <v>60</v>
      </c>
      <c r="R86" s="54"/>
      <c r="S86" s="45"/>
      <c r="T86" s="48"/>
      <c r="U86" s="51"/>
      <c r="V86" s="42"/>
      <c r="W86" s="27"/>
      <c r="X86" s="28"/>
      <c r="Y86" s="28"/>
      <c r="Z86" s="28"/>
      <c r="AA86" s="28"/>
      <c r="AB86" s="29"/>
      <c r="AC86" s="54"/>
      <c r="AD86" s="45"/>
      <c r="AE86" s="48"/>
      <c r="AF86" s="51"/>
      <c r="AG86" s="42"/>
      <c r="AH86" s="7">
        <v>78</v>
      </c>
      <c r="AI86" s="7">
        <v>74</v>
      </c>
      <c r="AJ86" s="7">
        <v>75</v>
      </c>
      <c r="AK86" s="7">
        <v>76</v>
      </c>
      <c r="AL86" s="7">
        <v>71</v>
      </c>
      <c r="AM86" s="7">
        <v>81</v>
      </c>
      <c r="AN86" s="53">
        <f>SUM(AH86,AI86,AJ86,,AK86,AL86,AM86)</f>
        <v>455</v>
      </c>
      <c r="AO86" s="45"/>
      <c r="AP86" s="48"/>
      <c r="AQ86" s="51"/>
      <c r="AR86" s="42"/>
      <c r="AS86" s="7">
        <v>64</v>
      </c>
      <c r="AT86" s="7">
        <v>70</v>
      </c>
      <c r="AU86" s="7">
        <v>60</v>
      </c>
      <c r="AV86" s="7">
        <v>70</v>
      </c>
      <c r="AW86" s="7">
        <v>62</v>
      </c>
      <c r="AX86" s="54"/>
      <c r="AY86" s="45"/>
      <c r="AZ86" s="48"/>
      <c r="BA86" s="51"/>
      <c r="BB86" s="42"/>
      <c r="BC86" s="7">
        <v>60</v>
      </c>
      <c r="BD86" s="7">
        <v>70</v>
      </c>
      <c r="BE86" s="7">
        <v>62</v>
      </c>
      <c r="BF86" s="7">
        <v>78</v>
      </c>
      <c r="BG86" s="7">
        <v>82</v>
      </c>
      <c r="BH86" s="54"/>
      <c r="BI86" s="45"/>
      <c r="BJ86" s="48"/>
      <c r="BK86" s="51"/>
      <c r="BL86" s="42"/>
    </row>
    <row r="87" spans="1:64" ht="16.8" x14ac:dyDescent="0.3">
      <c r="A87" s="22" t="s">
        <v>146</v>
      </c>
      <c r="B87" s="18"/>
      <c r="C87" s="7"/>
      <c r="D87" s="7"/>
      <c r="E87" s="7"/>
      <c r="F87" s="7"/>
      <c r="G87" s="7"/>
      <c r="H87" s="13"/>
      <c r="I87" s="45"/>
      <c r="J87" s="57"/>
      <c r="K87" s="60"/>
      <c r="L87" s="27"/>
      <c r="M87" s="28"/>
      <c r="N87" s="28"/>
      <c r="O87" s="28"/>
      <c r="P87" s="28"/>
      <c r="Q87" s="29"/>
      <c r="R87" s="54"/>
      <c r="S87" s="45"/>
      <c r="T87" s="48"/>
      <c r="U87" s="51"/>
      <c r="V87" s="42"/>
      <c r="W87" s="37" t="s">
        <v>18</v>
      </c>
      <c r="X87" s="40"/>
      <c r="Y87" s="40"/>
      <c r="Z87" s="40"/>
      <c r="AA87" s="40"/>
      <c r="AB87" s="39"/>
      <c r="AC87" s="54"/>
      <c r="AD87" s="45"/>
      <c r="AE87" s="48"/>
      <c r="AF87" s="51"/>
      <c r="AG87" s="42"/>
      <c r="AH87" s="7"/>
      <c r="AI87" s="7"/>
      <c r="AJ87" s="7"/>
      <c r="AK87" s="36"/>
      <c r="AL87" s="7"/>
      <c r="AM87" s="7"/>
      <c r="AN87" s="54"/>
      <c r="AO87" s="45"/>
      <c r="AP87" s="48"/>
      <c r="AQ87" s="51"/>
      <c r="AR87" s="42"/>
      <c r="AS87" s="7"/>
      <c r="AT87" s="7"/>
      <c r="AU87" s="7"/>
      <c r="AV87" s="7"/>
      <c r="AW87" s="7"/>
      <c r="AX87" s="54"/>
      <c r="AY87" s="45"/>
      <c r="AZ87" s="48"/>
      <c r="BA87" s="51"/>
      <c r="BB87" s="42"/>
      <c r="BC87" s="7"/>
      <c r="BD87" s="7"/>
      <c r="BE87" s="7"/>
      <c r="BF87" s="7"/>
      <c r="BG87" s="7"/>
      <c r="BH87" s="54"/>
      <c r="BI87" s="45"/>
      <c r="BJ87" s="48"/>
      <c r="BK87" s="51"/>
      <c r="BL87" s="42"/>
    </row>
    <row r="88" spans="1:64" ht="16.8" x14ac:dyDescent="0.3">
      <c r="A88" s="22" t="s">
        <v>147</v>
      </c>
      <c r="B88" s="19"/>
      <c r="C88" s="7"/>
      <c r="D88" s="7"/>
      <c r="E88" s="7"/>
      <c r="F88" s="7"/>
      <c r="G88" s="7"/>
      <c r="H88" s="13"/>
      <c r="I88" s="45"/>
      <c r="J88" s="57"/>
      <c r="K88" s="60"/>
      <c r="L88" s="27"/>
      <c r="M88" s="28"/>
      <c r="N88" s="28"/>
      <c r="O88" s="28"/>
      <c r="P88" s="28"/>
      <c r="Q88" s="29"/>
      <c r="R88" s="54"/>
      <c r="S88" s="45"/>
      <c r="T88" s="48"/>
      <c r="U88" s="51"/>
      <c r="V88" s="42"/>
      <c r="W88" s="27"/>
      <c r="X88" s="28"/>
      <c r="Y88" s="28"/>
      <c r="Z88" s="28"/>
      <c r="AA88" s="28"/>
      <c r="AB88" s="29"/>
      <c r="AC88" s="54"/>
      <c r="AD88" s="45"/>
      <c r="AE88" s="48"/>
      <c r="AF88" s="51"/>
      <c r="AG88" s="42"/>
      <c r="AH88" s="7"/>
      <c r="AI88" s="7"/>
      <c r="AJ88" s="7"/>
      <c r="AK88" s="7"/>
      <c r="AL88" s="7"/>
      <c r="AM88" s="7"/>
      <c r="AN88" s="54"/>
      <c r="AO88" s="45"/>
      <c r="AP88" s="48"/>
      <c r="AQ88" s="51"/>
      <c r="AR88" s="42"/>
      <c r="AS88" s="7"/>
      <c r="AT88" s="7"/>
      <c r="AU88" s="7"/>
      <c r="AV88" s="7"/>
      <c r="AW88" s="7"/>
      <c r="AX88" s="54"/>
      <c r="AY88" s="45"/>
      <c r="AZ88" s="48"/>
      <c r="BA88" s="51"/>
      <c r="BB88" s="42"/>
      <c r="BC88" s="7"/>
      <c r="BD88" s="7"/>
      <c r="BE88" s="7"/>
      <c r="BF88" s="7"/>
      <c r="BG88" s="7"/>
      <c r="BH88" s="54"/>
      <c r="BI88" s="45"/>
      <c r="BJ88" s="48"/>
      <c r="BK88" s="51"/>
      <c r="BL88" s="42"/>
    </row>
    <row r="89" spans="1:64" ht="16.8" x14ac:dyDescent="0.3">
      <c r="A89" s="22"/>
      <c r="B89" s="19" t="s">
        <v>5</v>
      </c>
      <c r="C89" s="9" t="str">
        <f>LOOKUP(C86, {0,50,60,63,66,70,73,75,80,85,90}, {"F","D","C-","C","C+","B-","B","B+","A-","A","A+"})</f>
        <v>A-</v>
      </c>
      <c r="D89" s="9" t="str">
        <f>LOOKUP(D86, {0,50,60,63,66,70,73,75,80,85,90}, {"F","D","C-","C","C+","B-","B","B+","A-","A","A+"})</f>
        <v>B+</v>
      </c>
      <c r="E89" s="9" t="str">
        <f>LOOKUP(E86, {0,50,60,63,66,70,73,75,80,85,90}, {"F","D","C-","C","C+","B-","B","B+","A-","A","A+"})</f>
        <v>A</v>
      </c>
      <c r="F89" s="9" t="str">
        <f>LOOKUP(F86, {0,50,60,63,66,70,73,75,80,85,90}, {"F","D","C-","C","C+","B-","B","B+","A-","A","A+"})</f>
        <v>B</v>
      </c>
      <c r="G89" s="9" t="str">
        <f>LOOKUP(G86, {0,50,60,63,66,70,73,75,80,85,90}, {"F","D","C-","C","C+","B-","B","B+","A-","A","A+"})</f>
        <v>C</v>
      </c>
      <c r="H89" s="13"/>
      <c r="I89" s="45"/>
      <c r="J89" s="57"/>
      <c r="K89" s="60"/>
      <c r="L89" s="9" t="str">
        <f>LOOKUP(L86, {0,50,60,63,66,70,73,75,80,85,90}, {"F","D","C-","C","C+","B-","B","B+","A-","A","A+"})</f>
        <v>C-</v>
      </c>
      <c r="M89" s="9" t="str">
        <f>LOOKUP(M86, {0,50,60,63,66,70,73,75,80,85,90}, {"F","D","C-","C","C+","B-","B","B+","A-","A","A+"})</f>
        <v>C-</v>
      </c>
      <c r="N89" s="9" t="str">
        <f>LOOKUP(N86, {0,50,60,63,66,70,73,75,80,85,90}, {"F","D","C-","C","C+","B-","B","B+","A-","A","A+"})</f>
        <v>C-</v>
      </c>
      <c r="O89" s="9" t="str">
        <f>LOOKUP(O86, {0,50,60,63,66,70,73,75,80,85,90}, {"F","D","C-","C","C+","B-","B","B+","A-","A","A+"})</f>
        <v>C-</v>
      </c>
      <c r="P89" s="9" t="str">
        <f>LOOKUP(P86, {0,50,60,63,66,70,73,75,80,85,90}, {"F","D","C-","C","C+","B-","B","B+","A-","A","A+"})</f>
        <v>C-</v>
      </c>
      <c r="Q89" s="9" t="str">
        <f>LOOKUP(Q86, {0,50,60,63,66,70,73,75,80,85,90}, {"F","D","C-","C","C+","B-","B","B+","A-","A","A+"})</f>
        <v>C-</v>
      </c>
      <c r="R89" s="54"/>
      <c r="S89" s="45"/>
      <c r="T89" s="48"/>
      <c r="U89" s="51"/>
      <c r="V89" s="42"/>
      <c r="W89" s="10" t="str">
        <f>LOOKUP(W86, {0,50,55,58,61,65,70,75,80,85}, {"F","D","C-","C","C+","B-","B","B+","A-","A+"})</f>
        <v>F</v>
      </c>
      <c r="X89" s="9" t="str">
        <f>LOOKUP(X86, {0,50,55,58,61,65,70,75,80,85}, {"F","D","C-","C","C+","B-","B","B+","A-","A+"})</f>
        <v>F</v>
      </c>
      <c r="Y89" s="9" t="str">
        <f>LOOKUP(Y86, {0,50,55,58,61,65,70,75,80,85}, {"F","D","C-","C","C+","B-","B","B+","A-","A+"})</f>
        <v>F</v>
      </c>
      <c r="Z89" s="9" t="str">
        <f>LOOKUP(Z86, {0,50,55,58,61,65,70,75,80,85}, {"F","D","C-","C","C+","B-","B","B+","A-","A+"})</f>
        <v>F</v>
      </c>
      <c r="AA89" s="9" t="str">
        <f>LOOKUP(AA86, {0,50,55,58,61,65,70,75,80,85}, {"F","D","C-","C","C+","B-","B","B+","A-","A+"})</f>
        <v>F</v>
      </c>
      <c r="AB89" s="29" t="str">
        <f>LOOKUP(AB86, {0,50,55,58,61,65,70,75,80,85}, {"F","D","C-","C","C+","B-","B","B+","A-","A+"})</f>
        <v>F</v>
      </c>
      <c r="AC89" s="54"/>
      <c r="AD89" s="45"/>
      <c r="AE89" s="48"/>
      <c r="AF89" s="51"/>
      <c r="AG89" s="42"/>
      <c r="AH89" s="9" t="str">
        <f>LOOKUP(AH86, {0,50,60,63,66,70,73,75,80,85,90}, {"F","D","C-","C","C+","B-","B","B+","A-","A","A+"})</f>
        <v>B+</v>
      </c>
      <c r="AI89" s="9" t="str">
        <f>LOOKUP(AI86, {0,50,60,63,66,70,73,75,80,85,90}, {"F","D","C-","C","C+","B-","B","B+","A-","A","A+"})</f>
        <v>B</v>
      </c>
      <c r="AJ89" s="9" t="str">
        <f>LOOKUP(AJ86, {0,50,60,63,66,70,73,75,80,85,90}, {"F","D","C-","C","C+","B-","B","B+","A-","A","A+"})</f>
        <v>B+</v>
      </c>
      <c r="AK89" s="9" t="str">
        <f>LOOKUP(AK86, {0,50,60,63,66,70,73,75,80,85,90}, {"F","D","C-","C","C+","B-","B","B+","A-","A","A+"})</f>
        <v>B+</v>
      </c>
      <c r="AL89" s="9" t="str">
        <f>LOOKUP(AL86, {0,50,60,63,66,70,73,75,80,85,90}, {"F","D","C-","C","C+","B-","B","B+","A-","A","A+"})</f>
        <v>B-</v>
      </c>
      <c r="AM89" s="9" t="str">
        <f>LOOKUP(AM86, {0,50,60,63,66,70,73,75,80,85,90}, {"F","D","C-","C","C+","B-","B","B+","A-","A","A+"})</f>
        <v>A-</v>
      </c>
      <c r="AN89" s="54"/>
      <c r="AO89" s="45"/>
      <c r="AP89" s="48"/>
      <c r="AQ89" s="51"/>
      <c r="AR89" s="42"/>
      <c r="AS89" s="9" t="str">
        <f>LOOKUP(AS86, {0,50,60,63,66,70,73,75,80,85,90}, {"F","D","C-","C","C+","B-","B","B+","A-","A","A+"})</f>
        <v>C</v>
      </c>
      <c r="AT89" s="9" t="str">
        <f>LOOKUP(AT86, {0,50,60,63,66,70,73,75,80,85,90}, {"F","D","C-","C","C+","B-","B","B+","A-","A","A+"})</f>
        <v>B-</v>
      </c>
      <c r="AU89" s="9" t="str">
        <f>LOOKUP(AU86, {0,50,60,63,66,70,73,75,80,85,90}, {"F","D","C-","C","C+","B-","B","B+","A-","A","A+"})</f>
        <v>C-</v>
      </c>
      <c r="AV89" s="9" t="str">
        <f>LOOKUP(AV86, {0,50,60,63,66,70,73,75,80,85,90}, {"F","D","C-","C","C+","B-","B","B+","A-","A","A+"})</f>
        <v>B-</v>
      </c>
      <c r="AW89" s="9" t="str">
        <f>LOOKUP(AW86, {0,50,60,63,66,70,73,75,80,85,90}, {"F","D","C-","C","C+","B-","B","B+","A-","A","A+"})</f>
        <v>C-</v>
      </c>
      <c r="AX89" s="54"/>
      <c r="AY89" s="45"/>
      <c r="AZ89" s="48"/>
      <c r="BA89" s="51"/>
      <c r="BB89" s="42"/>
      <c r="BC89" s="9" t="str">
        <f>LOOKUP(BC86, {0,50,60,63,66,70,73,75,80,85,90}, {"F","D","C-","C","C+","B-","B","B+","A-","A","A+"})</f>
        <v>C-</v>
      </c>
      <c r="BD89" s="9" t="str">
        <f>LOOKUP(BD86, {0,50,60,63,66,70,73,75,80,85,90}, {"F","D","C-","C","C+","B-","B","B+","A-","A","A+"})</f>
        <v>B-</v>
      </c>
      <c r="BE89" s="9" t="str">
        <f>LOOKUP(BE86, {0,50,60,63,66,70,73,75,80,85,90}, {"F","D","C-","C","C+","B-","B","B+","A-","A","A+"})</f>
        <v>C-</v>
      </c>
      <c r="BF89" s="9" t="str">
        <f>LOOKUP(BF86, {0,50,60,63,66,70,73,75,80,85,90}, {"F","D","C-","C","C+","B-","B","B+","A-","A","A+"})</f>
        <v>B+</v>
      </c>
      <c r="BG89" s="9" t="str">
        <f>LOOKUP(BG86, {0,50,60,63,66,70,73,75,80,85,90}, {"F","D","C-","C","C+","B-","B","B+","A-","A","A+"})</f>
        <v>A-</v>
      </c>
      <c r="BH89" s="54"/>
      <c r="BI89" s="45"/>
      <c r="BJ89" s="48"/>
      <c r="BK89" s="51"/>
      <c r="BL89" s="42"/>
    </row>
    <row r="90" spans="1:64" ht="17.399999999999999" thickBot="1" x14ac:dyDescent="0.35">
      <c r="A90" s="23"/>
      <c r="B90" s="20" t="s">
        <v>6</v>
      </c>
      <c r="C90" s="12" t="str">
        <f>LOOKUP(C86,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D90" s="12" t="str">
        <f>LOOKUP(D86,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3.60</v>
      </c>
      <c r="E90" s="12" t="str">
        <f>LOOKUP(E86,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F90" s="12" t="str">
        <f>LOOKUP(F86,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3.40</v>
      </c>
      <c r="G90" s="12" t="str">
        <f>LOOKUP(G86,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H90" s="14"/>
      <c r="I90" s="46"/>
      <c r="J90" s="58"/>
      <c r="K90" s="61"/>
      <c r="L90" s="12" t="str">
        <f>LOOKUP(L86,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M90" s="12" t="str">
        <f>LOOKUP(M86,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90" s="12" t="str">
        <f>LOOKUP(N86,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90" s="12" t="str">
        <f>LOOKUP(O86,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90" s="12" t="str">
        <f>LOOKUP(P86,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90" s="12" t="str">
        <f>LOOKUP(Q86,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90" s="55"/>
      <c r="S90" s="46"/>
      <c r="T90" s="49"/>
      <c r="U90" s="51"/>
      <c r="V90" s="43"/>
      <c r="W90" s="11" t="str">
        <f>LOOKUP(W86,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X90" s="12" t="str">
        <f>LOOKUP(X86,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90" s="12" t="str">
        <f>LOOKUP(Y86,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90" s="12" t="str">
        <f>LOOKUP(Z86,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90" s="12" t="str">
        <f>LOOKUP(AA86,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90" s="30" t="str">
        <f>LOOKUP(AB86,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90" s="55"/>
      <c r="AD90" s="46"/>
      <c r="AE90" s="49"/>
      <c r="AF90" s="52"/>
      <c r="AG90" s="43"/>
      <c r="AH90" s="12" t="str">
        <f>LOOKUP(AH86,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3.80</v>
      </c>
      <c r="AI90" s="12" t="str">
        <f>LOOKUP(AI86,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3.40</v>
      </c>
      <c r="AJ90" s="12" t="str">
        <f>LOOKUP(AJ86,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AK90" s="12" t="str">
        <f>LOOKUP(AK86,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3.60</v>
      </c>
      <c r="AL90" s="12" t="str">
        <f>LOOKUP(AL86,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3.10</v>
      </c>
      <c r="AM90" s="12" t="str">
        <f>LOOKUP(AM86,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N90" s="55"/>
      <c r="AO90" s="46"/>
      <c r="AP90" s="49"/>
      <c r="AQ90" s="52"/>
      <c r="AR90" s="43"/>
      <c r="AS90" s="12" t="str">
        <f>LOOKUP(AS86,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2.40</v>
      </c>
      <c r="AT90" s="12" t="str">
        <f>LOOKUP(AT86,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AU90" s="12" t="str">
        <f>LOOKUP(AU86,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AV90" s="12" t="str">
        <f>LOOKUP(AV86,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AW90" s="12" t="str">
        <f>LOOKUP(AW86,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2.20</v>
      </c>
      <c r="AX90" s="55"/>
      <c r="AY90" s="46"/>
      <c r="AZ90" s="49"/>
      <c r="BA90" s="52"/>
      <c r="BB90" s="43"/>
      <c r="BC90" s="12" t="str">
        <f>LOOKUP(BC86,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BD90" s="12" t="str">
        <f>LOOKUP(BD86,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BE90" s="12" t="str">
        <f>LOOKUP(BE86,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2.20</v>
      </c>
      <c r="BF90" s="12" t="str">
        <f>LOOKUP(BF86,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3.80</v>
      </c>
      <c r="BG90" s="12" t="str">
        <f>LOOKUP(BG86,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H90" s="55"/>
      <c r="BI90" s="46"/>
      <c r="BJ90" s="49"/>
      <c r="BK90" s="52"/>
      <c r="BL90" s="43"/>
    </row>
    <row r="91" spans="1:64" ht="17.399999999999999" thickBot="1" x14ac:dyDescent="0.35">
      <c r="A91" s="21" t="s">
        <v>61</v>
      </c>
      <c r="B91" s="17" t="s">
        <v>11</v>
      </c>
      <c r="C91" s="24">
        <v>4</v>
      </c>
      <c r="D91" s="7">
        <v>3</v>
      </c>
      <c r="E91" s="7">
        <v>4</v>
      </c>
      <c r="F91" s="7">
        <v>3</v>
      </c>
      <c r="G91" s="7">
        <v>2</v>
      </c>
      <c r="H91" s="16">
        <f>SUM(C91:G91)</f>
        <v>16</v>
      </c>
      <c r="I91" s="44">
        <f>H92*100/500</f>
        <v>53</v>
      </c>
      <c r="J91" s="56">
        <f>(C91*C96+D91*D96+E91*E96+F91*F96+G91*G96)/(C91+D91+E91+F91+G91)</f>
        <v>1.78125</v>
      </c>
      <c r="K91" s="59" t="str">
        <f>LOOKUP(J91,{0,1},{"Dropped Out"," Promoted"})</f>
        <v xml:space="preserve"> Promoted</v>
      </c>
      <c r="L91" s="24">
        <v>3</v>
      </c>
      <c r="M91" s="25">
        <v>2</v>
      </c>
      <c r="N91" s="25">
        <v>3</v>
      </c>
      <c r="O91" s="25">
        <v>3</v>
      </c>
      <c r="P91" s="25">
        <v>3</v>
      </c>
      <c r="Q91" s="26">
        <v>3</v>
      </c>
      <c r="R91" s="53">
        <f>SUM(L92,M92,N92,,O92,P92,Q92)</f>
        <v>360</v>
      </c>
      <c r="S91" s="44">
        <f>AVERAGE(L92,M92,N92,O92,P92,Q92)</f>
        <v>60</v>
      </c>
      <c r="T91" s="47">
        <f>(L91*L96+M91*M96+N91*N96+O91*O96+P91*P96+Q91*Q96)/(L91+M91+N91+O91+P91+Q91)</f>
        <v>2</v>
      </c>
      <c r="U91" s="50" t="e">
        <f>(C91*C96+D91*D96+E91*E96+F91*F96+#REF!*#REF!+#REF!*#REF!+L91*L96+M91*M96+N91*N96+O91*O96+P91*P96+Q91*Q96)/(C91+D91+E91+F91+#REF!+#REF!+L91+M91+N91+O91+P91+Q91)</f>
        <v>#REF!</v>
      </c>
      <c r="V91" s="41" t="e">
        <f>LOOKUP(U91,{0,1.5,2},{"Dropped Out","Probation","Promoted"})</f>
        <v>#REF!</v>
      </c>
      <c r="W91" s="24">
        <v>3</v>
      </c>
      <c r="X91" s="25">
        <v>2</v>
      </c>
      <c r="Y91" s="25">
        <v>3</v>
      </c>
      <c r="Z91" s="25">
        <v>3</v>
      </c>
      <c r="AA91" s="25">
        <v>3</v>
      </c>
      <c r="AB91" s="26">
        <v>3</v>
      </c>
      <c r="AC91" s="53">
        <f>SUM(W92,X92,Y92,,Z92,AA92,AB92)</f>
        <v>0</v>
      </c>
      <c r="AD91" s="44" t="e">
        <f>AVERAGE(W92,X92,Y92,Z92,AA92,AB92)</f>
        <v>#DIV/0!</v>
      </c>
      <c r="AE91" s="47">
        <f>(W91*W96+X91*X96+Y91*Y96+Z91*Z96+AA91*AA96+AB91*AB96)/(W91+X91+Y91+Z91+AA91+AB91)</f>
        <v>0</v>
      </c>
      <c r="AF91" s="50">
        <f>(M91*M96+N91*N96+O91*O96+P91*P96+Q91*Q96+R91*R96+W91*W96+X91*X96+Y91*Y96+Z91*Z96+AA91*AA96+AB91*AB96)/(M91+N91+O91+P91+Q91+R91+W91+X91+Y91+Z91+AA91+AB91)</f>
        <v>7.1611253196930943E-2</v>
      </c>
      <c r="AG91" s="41" t="str">
        <f>LOOKUP(AF91,{0,1.5,2},{"Dropped Out","Probation","Promoted"})</f>
        <v>Dropped Out</v>
      </c>
      <c r="AH91" s="24">
        <v>4</v>
      </c>
      <c r="AI91" s="25">
        <v>3</v>
      </c>
      <c r="AJ91" s="25">
        <v>3</v>
      </c>
      <c r="AK91" s="25">
        <v>2</v>
      </c>
      <c r="AL91" s="25">
        <v>4</v>
      </c>
      <c r="AM91" s="26">
        <v>4</v>
      </c>
      <c r="AN91" s="16">
        <f>SUM(AH91:AM91)</f>
        <v>20</v>
      </c>
      <c r="AO91" s="44">
        <f>AN92*100/600</f>
        <v>41</v>
      </c>
      <c r="AP91" s="47">
        <f>(AH91*AH96+AI91*AI96+AJ91*AJ96+AK91*AK96+AL91*AL96+AM91*AM96)/(AH91+AI91+AJ91+AK91+AL91+AM91)</f>
        <v>1.2600000000000002</v>
      </c>
      <c r="AQ91" s="50">
        <f>(C91*C96+D91*D96+E91*E96+F91*F96+G91*G96++AH91*AH96+AI91*AI96+AJ91*AJ96+AK91*AK96+AL91*AL96+AM91*AM96)/(C91+D91+E91+F91+G91+AH91+AI91+AJ91+AK91+AL91+AM91)</f>
        <v>1.4916666666666665</v>
      </c>
      <c r="AR91" s="41" t="str">
        <f>LOOKUP(AQ91,{0,1.5},{"Dropped Out","Promoted"})</f>
        <v>Dropped Out</v>
      </c>
      <c r="AS91" s="24">
        <v>3</v>
      </c>
      <c r="AT91" s="25">
        <v>3</v>
      </c>
      <c r="AU91" s="25">
        <v>3</v>
      </c>
      <c r="AV91" s="25">
        <v>4</v>
      </c>
      <c r="AW91" s="25">
        <v>4</v>
      </c>
      <c r="AX91" s="53">
        <f>SUM(AS92,AT92,AU92,,AV92,AW92)</f>
        <v>0</v>
      </c>
      <c r="AY91" s="44">
        <f>AX91*100/500</f>
        <v>0</v>
      </c>
      <c r="AZ91" s="47">
        <f>(AS91*AS96+AT91*AT96+AU91*AU96+AV91*AV96+AW91*AW96)/(AS91+AT91+AU91+AV91+AW91)</f>
        <v>0</v>
      </c>
      <c r="BA91" s="50">
        <f>(C91*C96+D91*D96+E91*E96+F91*F96+G91*G96++AH91*AH96+AI91*AI96+AJ91*AJ96+AK91*AK96+AL91*AL96+AM91*AM96+AS91*AS96+AT91*AT96+AU91*AU96+AV91*AV96+AW91*AW96)/(C91+D91+E91+F91+G91+AH91+AI91+AJ91+AK91+AL91+AM91+AS91+AT91+AU91+AV91+AW91)</f>
        <v>1.0132075471698112</v>
      </c>
      <c r="BB91" s="41" t="str">
        <f>LOOKUP(BA91,{0,1.75},{"Dropped Out","Promoted"})</f>
        <v>Dropped Out</v>
      </c>
      <c r="BC91" s="24">
        <v>4</v>
      </c>
      <c r="BD91" s="25">
        <v>3</v>
      </c>
      <c r="BE91" s="25">
        <v>3</v>
      </c>
      <c r="BF91" s="25">
        <v>4</v>
      </c>
      <c r="BG91" s="25">
        <v>3</v>
      </c>
      <c r="BH91" s="53">
        <f>SUM(BC92,BD92,BE92,,BF92,BG92)</f>
        <v>0</v>
      </c>
      <c r="BI91" s="44">
        <f>BH91*100/500</f>
        <v>0</v>
      </c>
      <c r="BJ91" s="47">
        <f>(BC91*BC96+BD91*BD96+BE91*BE96+BF91*BF96+BG91*BG96)/(BC91+BD91+BE91+BF91+BG91)</f>
        <v>0</v>
      </c>
      <c r="BK91" s="50">
        <f>(C91*C96+D91*D96+E91*E96+F91*F96+G91*G96++AH91*AH96+AI91*AI96+AJ91*AJ96+AK91*AK96+AL91*AL96+AM91*AM96+AS91*AS96+AT91*AT96+AU91*AU96+AV91*AV96+AW91*AW96+BC91*BC96+BD91*BD96+BE91*BE96+BF91*BF96+BG91*BG96)/(C91+D91+E91+F91+G91+AH91+AI91+AJ91+AK91+AL91+AM91+AS91+AT91+AU91+AV91+AW91+BC91+BD91+BE91+BF91+BG91)</f>
        <v>0.76714285714285713</v>
      </c>
      <c r="BL91" s="41" t="str">
        <f>LOOKUP(BK91,{0,2},{"Dropped Out","Promoted"})</f>
        <v>Dropped Out</v>
      </c>
    </row>
    <row r="92" spans="1:64" ht="16.8" x14ac:dyDescent="0.3">
      <c r="A92" s="22" t="s">
        <v>62</v>
      </c>
      <c r="B92" s="18" t="s">
        <v>12</v>
      </c>
      <c r="C92" s="7">
        <v>12</v>
      </c>
      <c r="D92" s="7">
        <v>70</v>
      </c>
      <c r="E92" s="7">
        <v>62</v>
      </c>
      <c r="F92" s="7">
        <v>65</v>
      </c>
      <c r="G92" s="7">
        <v>56</v>
      </c>
      <c r="H92" s="35">
        <f>SUM(C92:G92)</f>
        <v>265</v>
      </c>
      <c r="I92" s="45"/>
      <c r="J92" s="57"/>
      <c r="K92" s="60"/>
      <c r="L92" s="27">
        <v>60</v>
      </c>
      <c r="M92" s="28">
        <v>60</v>
      </c>
      <c r="N92" s="28">
        <v>60</v>
      </c>
      <c r="O92" s="28">
        <v>60</v>
      </c>
      <c r="P92" s="28">
        <v>60</v>
      </c>
      <c r="Q92" s="29">
        <v>60</v>
      </c>
      <c r="R92" s="54"/>
      <c r="S92" s="45"/>
      <c r="T92" s="48"/>
      <c r="U92" s="51"/>
      <c r="V92" s="42"/>
      <c r="W92" s="27"/>
      <c r="X92" s="28"/>
      <c r="Y92" s="28"/>
      <c r="Z92" s="28"/>
      <c r="AA92" s="28"/>
      <c r="AB92" s="29"/>
      <c r="AC92" s="54"/>
      <c r="AD92" s="45"/>
      <c r="AE92" s="48"/>
      <c r="AF92" s="51"/>
      <c r="AG92" s="42"/>
      <c r="AH92" s="7">
        <v>29</v>
      </c>
      <c r="AI92" s="7">
        <v>70</v>
      </c>
      <c r="AJ92" s="7">
        <v>5</v>
      </c>
      <c r="AK92" s="7">
        <v>59</v>
      </c>
      <c r="AL92" s="7">
        <v>12</v>
      </c>
      <c r="AM92" s="7">
        <v>71</v>
      </c>
      <c r="AN92" s="53">
        <f>SUM(AH92,AI92,AJ92,,AK92,AL92,AM92)</f>
        <v>246</v>
      </c>
      <c r="AO92" s="45"/>
      <c r="AP92" s="48"/>
      <c r="AQ92" s="51"/>
      <c r="AR92" s="42"/>
      <c r="AS92" s="7"/>
      <c r="AT92" s="7"/>
      <c r="AU92" s="7"/>
      <c r="AV92" s="7"/>
      <c r="AW92" s="7"/>
      <c r="AX92" s="54"/>
      <c r="AY92" s="45"/>
      <c r="AZ92" s="48"/>
      <c r="BA92" s="51"/>
      <c r="BB92" s="42"/>
      <c r="BC92" s="7"/>
      <c r="BD92" s="7"/>
      <c r="BE92" s="7"/>
      <c r="BF92" s="7"/>
      <c r="BG92" s="7"/>
      <c r="BH92" s="54"/>
      <c r="BI92" s="45"/>
      <c r="BJ92" s="48"/>
      <c r="BK92" s="51"/>
      <c r="BL92" s="42"/>
    </row>
    <row r="93" spans="1:64" ht="16.8" x14ac:dyDescent="0.3">
      <c r="A93" s="22"/>
      <c r="B93" s="18"/>
      <c r="C93" s="7"/>
      <c r="D93" s="7"/>
      <c r="E93" s="7"/>
      <c r="F93" s="7"/>
      <c r="G93" s="7"/>
      <c r="H93" s="13"/>
      <c r="I93" s="45"/>
      <c r="J93" s="57"/>
      <c r="K93" s="60"/>
      <c r="L93" s="27"/>
      <c r="M93" s="28"/>
      <c r="N93" s="28"/>
      <c r="O93" s="28"/>
      <c r="P93" s="28"/>
      <c r="Q93" s="29"/>
      <c r="R93" s="54"/>
      <c r="S93" s="45"/>
      <c r="T93" s="48"/>
      <c r="U93" s="51"/>
      <c r="V93" s="42"/>
      <c r="W93" s="37" t="s">
        <v>18</v>
      </c>
      <c r="X93" s="40"/>
      <c r="Y93" s="40"/>
      <c r="Z93" s="40"/>
      <c r="AA93" s="40"/>
      <c r="AB93" s="39"/>
      <c r="AC93" s="54"/>
      <c r="AD93" s="45"/>
      <c r="AE93" s="48"/>
      <c r="AF93" s="51"/>
      <c r="AG93" s="42"/>
      <c r="AH93" s="7"/>
      <c r="AI93" s="7"/>
      <c r="AJ93" s="7"/>
      <c r="AK93" s="36"/>
      <c r="AL93" s="7"/>
      <c r="AM93" s="7"/>
      <c r="AN93" s="54"/>
      <c r="AO93" s="45"/>
      <c r="AP93" s="48"/>
      <c r="AQ93" s="51"/>
      <c r="AR93" s="42"/>
      <c r="AS93" s="7"/>
      <c r="AT93" s="7"/>
      <c r="AU93" s="7"/>
      <c r="AV93" s="7"/>
      <c r="AW93" s="7"/>
      <c r="AX93" s="54"/>
      <c r="AY93" s="45"/>
      <c r="AZ93" s="48"/>
      <c r="BA93" s="51"/>
      <c r="BB93" s="42"/>
      <c r="BC93" s="7"/>
      <c r="BD93" s="7"/>
      <c r="BE93" s="7"/>
      <c r="BF93" s="7"/>
      <c r="BG93" s="7"/>
      <c r="BH93" s="54"/>
      <c r="BI93" s="45"/>
      <c r="BJ93" s="48"/>
      <c r="BK93" s="51"/>
      <c r="BL93" s="42"/>
    </row>
    <row r="94" spans="1:64" ht="16.8" x14ac:dyDescent="0.3">
      <c r="A94" s="22"/>
      <c r="B94" s="19"/>
      <c r="C94" s="7"/>
      <c r="D94" s="7"/>
      <c r="E94" s="7"/>
      <c r="F94" s="7"/>
      <c r="G94" s="7"/>
      <c r="H94" s="13"/>
      <c r="I94" s="45"/>
      <c r="J94" s="57"/>
      <c r="K94" s="60"/>
      <c r="L94" s="27"/>
      <c r="M94" s="28"/>
      <c r="N94" s="28"/>
      <c r="O94" s="28"/>
      <c r="P94" s="28"/>
      <c r="Q94" s="29"/>
      <c r="R94" s="54"/>
      <c r="S94" s="45"/>
      <c r="T94" s="48"/>
      <c r="U94" s="51"/>
      <c r="V94" s="42"/>
      <c r="W94" s="27"/>
      <c r="X94" s="28"/>
      <c r="Y94" s="28"/>
      <c r="Z94" s="28"/>
      <c r="AA94" s="28"/>
      <c r="AB94" s="29"/>
      <c r="AC94" s="54"/>
      <c r="AD94" s="45"/>
      <c r="AE94" s="48"/>
      <c r="AF94" s="51"/>
      <c r="AG94" s="42"/>
      <c r="AH94" s="7"/>
      <c r="AI94" s="7"/>
      <c r="AJ94" s="7"/>
      <c r="AK94" s="7"/>
      <c r="AL94" s="7"/>
      <c r="AM94" s="7"/>
      <c r="AN94" s="54"/>
      <c r="AO94" s="45"/>
      <c r="AP94" s="48"/>
      <c r="AQ94" s="51"/>
      <c r="AR94" s="42"/>
      <c r="AS94" s="7"/>
      <c r="AT94" s="7"/>
      <c r="AU94" s="7"/>
      <c r="AV94" s="7"/>
      <c r="AW94" s="7"/>
      <c r="AX94" s="54"/>
      <c r="AY94" s="45"/>
      <c r="AZ94" s="48"/>
      <c r="BA94" s="51"/>
      <c r="BB94" s="42"/>
      <c r="BC94" s="7"/>
      <c r="BD94" s="7"/>
      <c r="BE94" s="7"/>
      <c r="BF94" s="7"/>
      <c r="BG94" s="7"/>
      <c r="BH94" s="54"/>
      <c r="BI94" s="45"/>
      <c r="BJ94" s="48"/>
      <c r="BK94" s="51"/>
      <c r="BL94" s="42"/>
    </row>
    <row r="95" spans="1:64" ht="16.8" x14ac:dyDescent="0.3">
      <c r="A95" s="22"/>
      <c r="B95" s="19" t="s">
        <v>5</v>
      </c>
      <c r="C95" s="9" t="str">
        <f>LOOKUP(C92, {0,50,60,63,66,70,73,75,80,85,90}, {"F","D","C-","C","C+","B-","B","B+","A-","A","A+"})</f>
        <v>F</v>
      </c>
      <c r="D95" s="9" t="str">
        <f>LOOKUP(D92, {0,50,60,63,66,70,73,75,80,85,90}, {"F","D","C-","C","C+","B-","B","B+","A-","A","A+"})</f>
        <v>B-</v>
      </c>
      <c r="E95" s="9" t="str">
        <f>LOOKUP(E92, {0,50,60,63,66,70,73,75,80,85,90}, {"F","D","C-","C","C+","B-","B","B+","A-","A","A+"})</f>
        <v>C-</v>
      </c>
      <c r="F95" s="9" t="str">
        <f>LOOKUP(F92, {0,50,60,63,66,70,73,75,80,85,90}, {"F","D","C-","C","C+","B-","B","B+","A-","A","A+"})</f>
        <v>C</v>
      </c>
      <c r="G95" s="9" t="str">
        <f>LOOKUP(G92, {0,50,60,63,66,70,73,75,80,85,90}, {"F","D","C-","C","C+","B-","B","B+","A-","A","A+"})</f>
        <v>D</v>
      </c>
      <c r="H95" s="13"/>
      <c r="I95" s="45"/>
      <c r="J95" s="57"/>
      <c r="K95" s="60"/>
      <c r="L95" s="9" t="str">
        <f>LOOKUP(L92, {0,50,60,63,66,70,73,75,80,85,90}, {"F","D","C-","C","C+","B-","B","B+","A-","A","A+"})</f>
        <v>C-</v>
      </c>
      <c r="M95" s="9" t="str">
        <f>LOOKUP(M92, {0,50,60,63,66,70,73,75,80,85,90}, {"F","D","C-","C","C+","B-","B","B+","A-","A","A+"})</f>
        <v>C-</v>
      </c>
      <c r="N95" s="9" t="str">
        <f>LOOKUP(N92, {0,50,60,63,66,70,73,75,80,85,90}, {"F","D","C-","C","C+","B-","B","B+","A-","A","A+"})</f>
        <v>C-</v>
      </c>
      <c r="O95" s="9" t="str">
        <f>LOOKUP(O92, {0,50,60,63,66,70,73,75,80,85,90}, {"F","D","C-","C","C+","B-","B","B+","A-","A","A+"})</f>
        <v>C-</v>
      </c>
      <c r="P95" s="9" t="str">
        <f>LOOKUP(P92, {0,50,60,63,66,70,73,75,80,85,90}, {"F","D","C-","C","C+","B-","B","B+","A-","A","A+"})</f>
        <v>C-</v>
      </c>
      <c r="Q95" s="9" t="str">
        <f>LOOKUP(Q92, {0,50,60,63,66,70,73,75,80,85,90}, {"F","D","C-","C","C+","B-","B","B+","A-","A","A+"})</f>
        <v>C-</v>
      </c>
      <c r="R95" s="54"/>
      <c r="S95" s="45"/>
      <c r="T95" s="48"/>
      <c r="U95" s="51"/>
      <c r="V95" s="42"/>
      <c r="W95" s="10" t="str">
        <f>LOOKUP(W92, {0,50,55,58,61,65,70,75,80,85}, {"F","D","C-","C","C+","B-","B","B+","A-","A+"})</f>
        <v>F</v>
      </c>
      <c r="X95" s="9" t="str">
        <f>LOOKUP(X92, {0,50,55,58,61,65,70,75,80,85}, {"F","D","C-","C","C+","B-","B","B+","A-","A+"})</f>
        <v>F</v>
      </c>
      <c r="Y95" s="9" t="str">
        <f>LOOKUP(Y92, {0,50,55,58,61,65,70,75,80,85}, {"F","D","C-","C","C+","B-","B","B+","A-","A+"})</f>
        <v>F</v>
      </c>
      <c r="Z95" s="9" t="str">
        <f>LOOKUP(Z92, {0,50,55,58,61,65,70,75,80,85}, {"F","D","C-","C","C+","B-","B","B+","A-","A+"})</f>
        <v>F</v>
      </c>
      <c r="AA95" s="9" t="str">
        <f>LOOKUP(AA92, {0,50,55,58,61,65,70,75,80,85}, {"F","D","C-","C","C+","B-","B","B+","A-","A+"})</f>
        <v>F</v>
      </c>
      <c r="AB95" s="29" t="str">
        <f>LOOKUP(AB92, {0,50,55,58,61,65,70,75,80,85}, {"F","D","C-","C","C+","B-","B","B+","A-","A+"})</f>
        <v>F</v>
      </c>
      <c r="AC95" s="54"/>
      <c r="AD95" s="45"/>
      <c r="AE95" s="48"/>
      <c r="AF95" s="51"/>
      <c r="AG95" s="42"/>
      <c r="AH95" s="9" t="str">
        <f>LOOKUP(AH92, {0,50,60,63,66,70,73,75,80,85,90}, {"F","D","C-","C","C+","B-","B","B+","A-","A","A+"})</f>
        <v>F</v>
      </c>
      <c r="AI95" s="9" t="str">
        <f>LOOKUP(AI92, {0,50,60,63,66,70,73,75,80,85,90}, {"F","D","C-","C","C+","B-","B","B+","A-","A","A+"})</f>
        <v>B-</v>
      </c>
      <c r="AJ95" s="9" t="str">
        <f>LOOKUP(AJ92, {0,50,60,63,66,70,73,75,80,85,90}, {"F","D","C-","C","C+","B-","B","B+","A-","A","A+"})</f>
        <v>F</v>
      </c>
      <c r="AK95" s="9" t="str">
        <f>LOOKUP(AK92, {0,50,60,63,66,70,73,75,80,85,90}, {"F","D","C-","C","C+","B-","B","B+","A-","A","A+"})</f>
        <v>D</v>
      </c>
      <c r="AL95" s="9" t="str">
        <f>LOOKUP(AL92, {0,50,60,63,66,70,73,75,80,85,90}, {"F","D","C-","C","C+","B-","B","B+","A-","A","A+"})</f>
        <v>F</v>
      </c>
      <c r="AM95" s="9" t="str">
        <f>LOOKUP(AM92, {0,50,60,63,66,70,73,75,80,85,90}, {"F","D","C-","C","C+","B-","B","B+","A-","A","A+"})</f>
        <v>B-</v>
      </c>
      <c r="AN95" s="54"/>
      <c r="AO95" s="45"/>
      <c r="AP95" s="48"/>
      <c r="AQ95" s="51"/>
      <c r="AR95" s="42"/>
      <c r="AS95" s="9" t="str">
        <f>LOOKUP(AS92, {0,50,60,63,66,70,73,75,80,85,90}, {"F","D","C-","C","C+","B-","B","B+","A-","A","A+"})</f>
        <v>F</v>
      </c>
      <c r="AT95" s="9" t="str">
        <f>LOOKUP(AT92, {0,50,60,63,66,70,73,75,80,85,90}, {"F","D","C-","C","C+","B-","B","B+","A-","A","A+"})</f>
        <v>F</v>
      </c>
      <c r="AU95" s="9" t="str">
        <f>LOOKUP(AU92, {0,50,60,63,66,70,73,75,80,85,90}, {"F","D","C-","C","C+","B-","B","B+","A-","A","A+"})</f>
        <v>F</v>
      </c>
      <c r="AV95" s="9" t="str">
        <f>LOOKUP(AV92, {0,50,60,63,66,70,73,75,80,85,90}, {"F","D","C-","C","C+","B-","B","B+","A-","A","A+"})</f>
        <v>F</v>
      </c>
      <c r="AW95" s="9" t="str">
        <f>LOOKUP(AW92, {0,50,60,63,66,70,73,75,80,85,90}, {"F","D","C-","C","C+","B-","B","B+","A-","A","A+"})</f>
        <v>F</v>
      </c>
      <c r="AX95" s="54"/>
      <c r="AY95" s="45"/>
      <c r="AZ95" s="48"/>
      <c r="BA95" s="51"/>
      <c r="BB95" s="42"/>
      <c r="BC95" s="9" t="str">
        <f>LOOKUP(BC92, {0,50,60,63,66,70,73,75,80,85,90}, {"F","D","C-","C","C+","B-","B","B+","A-","A","A+"})</f>
        <v>F</v>
      </c>
      <c r="BD95" s="9" t="str">
        <f>LOOKUP(BD92, {0,50,60,63,66,70,73,75,80,85,90}, {"F","D","C-","C","C+","B-","B","B+","A-","A","A+"})</f>
        <v>F</v>
      </c>
      <c r="BE95" s="9" t="str">
        <f>LOOKUP(BE92, {0,50,60,63,66,70,73,75,80,85,90}, {"F","D","C-","C","C+","B-","B","B+","A-","A","A+"})</f>
        <v>F</v>
      </c>
      <c r="BF95" s="9" t="str">
        <f>LOOKUP(BF92, {0,50,60,63,66,70,73,75,80,85,90}, {"F","D","C-","C","C+","B-","B","B+","A-","A","A+"})</f>
        <v>F</v>
      </c>
      <c r="BG95" s="9" t="str">
        <f>LOOKUP(BG92, {0,50,60,63,66,70,73,75,80,85,90}, {"F","D","C-","C","C+","B-","B","B+","A-","A","A+"})</f>
        <v>F</v>
      </c>
      <c r="BH95" s="54"/>
      <c r="BI95" s="45"/>
      <c r="BJ95" s="48"/>
      <c r="BK95" s="51"/>
      <c r="BL95" s="42"/>
    </row>
    <row r="96" spans="1:64" ht="17.399999999999999" thickBot="1" x14ac:dyDescent="0.35">
      <c r="A96" s="23"/>
      <c r="B96" s="20" t="s">
        <v>6</v>
      </c>
      <c r="C96" s="12" t="str">
        <f>LOOKUP(C92,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D96" s="12" t="str">
        <f>LOOKUP(D92,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E96" s="12" t="str">
        <f>LOOKUP(E92,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2.20</v>
      </c>
      <c r="F96" s="12" t="str">
        <f>LOOKUP(F92,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G96" s="12" t="str">
        <f>LOOKUP(G92,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1.6</v>
      </c>
      <c r="H96" s="14"/>
      <c r="I96" s="46"/>
      <c r="J96" s="58"/>
      <c r="K96" s="61"/>
      <c r="L96" s="12" t="str">
        <f>LOOKUP(L92,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M96" s="12" t="str">
        <f>LOOKUP(M92,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96" s="12" t="str">
        <f>LOOKUP(N92,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96" s="12" t="str">
        <f>LOOKUP(O92,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96" s="12" t="str">
        <f>LOOKUP(P92,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96" s="12" t="str">
        <f>LOOKUP(Q92,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96" s="55"/>
      <c r="S96" s="46"/>
      <c r="T96" s="49"/>
      <c r="U96" s="51"/>
      <c r="V96" s="43"/>
      <c r="W96" s="11" t="str">
        <f>LOOKUP(W92,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X96" s="12" t="str">
        <f>LOOKUP(X92,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96" s="12" t="str">
        <f>LOOKUP(Y92,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96" s="12" t="str">
        <f>LOOKUP(Z92,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96" s="12" t="str">
        <f>LOOKUP(AA92,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96" s="30" t="str">
        <f>LOOKUP(AB92,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96" s="55"/>
      <c r="AD96" s="46"/>
      <c r="AE96" s="49"/>
      <c r="AF96" s="52"/>
      <c r="AG96" s="43"/>
      <c r="AH96" s="12" t="str">
        <f>LOOKUP(AH92,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I96" s="12" t="str">
        <f>LOOKUP(AI92,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AJ96" s="12" t="str">
        <f>LOOKUP(AJ92,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K96" s="12" t="str">
        <f>LOOKUP(AK92,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1.9</v>
      </c>
      <c r="AL96" s="12" t="str">
        <f>LOOKUP(AL92,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M96" s="12" t="str">
        <f>LOOKUP(AM92,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3.10</v>
      </c>
      <c r="AN96" s="55"/>
      <c r="AO96" s="46"/>
      <c r="AP96" s="49"/>
      <c r="AQ96" s="52"/>
      <c r="AR96" s="43"/>
      <c r="AS96" s="12" t="str">
        <f>LOOKUP(AS92,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T96" s="12" t="str">
        <f>LOOKUP(AT92,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U96" s="12" t="str">
        <f>LOOKUP(AU92,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V96" s="12" t="str">
        <f>LOOKUP(AV92,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W96" s="12" t="str">
        <f>LOOKUP(AW92,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96" s="55"/>
      <c r="AY96" s="46"/>
      <c r="AZ96" s="49"/>
      <c r="BA96" s="52"/>
      <c r="BB96" s="43"/>
      <c r="BC96" s="12" t="str">
        <f>LOOKUP(BC92,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D96" s="12" t="str">
        <f>LOOKUP(BD92,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E96" s="12" t="str">
        <f>LOOKUP(BE92,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96" s="12" t="str">
        <f>LOOKUP(BF92,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96" s="12" t="str">
        <f>LOOKUP(BG92,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96" s="55"/>
      <c r="BI96" s="46"/>
      <c r="BJ96" s="49"/>
      <c r="BK96" s="52"/>
      <c r="BL96" s="43"/>
    </row>
    <row r="97" spans="1:64" ht="17.399999999999999" thickBot="1" x14ac:dyDescent="0.35">
      <c r="A97" s="21" t="s">
        <v>63</v>
      </c>
      <c r="B97" s="17" t="s">
        <v>11</v>
      </c>
      <c r="C97" s="24">
        <v>4</v>
      </c>
      <c r="D97" s="7">
        <v>3</v>
      </c>
      <c r="E97" s="7">
        <v>4</v>
      </c>
      <c r="F97" s="7">
        <v>3</v>
      </c>
      <c r="G97" s="7">
        <v>2</v>
      </c>
      <c r="H97" s="16">
        <f>SUM(C97:G97)</f>
        <v>16</v>
      </c>
      <c r="I97" s="44">
        <f>H98*100/500</f>
        <v>72.599999999999994</v>
      </c>
      <c r="J97" s="56">
        <f>(C97*C102+D97*D102+E97*E102+F97*F102+G97*G102)/(C97+D97+E97+F97+G97)</f>
        <v>3.2124999999999999</v>
      </c>
      <c r="K97" s="59" t="str">
        <f>LOOKUP(J97,{0,1},{"Dropped Out"," Promoted"})</f>
        <v xml:space="preserve"> Promoted</v>
      </c>
      <c r="L97" s="24">
        <v>3</v>
      </c>
      <c r="M97" s="25">
        <v>2</v>
      </c>
      <c r="N97" s="25">
        <v>3</v>
      </c>
      <c r="O97" s="25">
        <v>3</v>
      </c>
      <c r="P97" s="25">
        <v>3</v>
      </c>
      <c r="Q97" s="26">
        <v>3</v>
      </c>
      <c r="R97" s="53">
        <f>SUM(L98,M98,N98,,O98,P98,Q98)</f>
        <v>360</v>
      </c>
      <c r="S97" s="44">
        <f>AVERAGE(L98,M98,N98,O98,P98,Q98)</f>
        <v>60</v>
      </c>
      <c r="T97" s="47">
        <f>(L97*L102+M97*M102+N97*N102+O97*O102+P97*P102+Q97*Q102)/(L97+M97+N97+O97+P97+Q97)</f>
        <v>2</v>
      </c>
      <c r="U97" s="50" t="e">
        <f>(C97*C102+D97*D102+E97*E102+F97*F102+#REF!*#REF!+#REF!*#REF!+L97*L102+M97*M102+N97*N102+O97*O102+P97*P102+Q97*Q102)/(C97+D97+E97+F97+#REF!+#REF!+L97+M97+N97+O97+P97+Q97)</f>
        <v>#REF!</v>
      </c>
      <c r="V97" s="41" t="e">
        <f>LOOKUP(U97,{0,1.5,2},{"Dropped Out","Probation","Promoted"})</f>
        <v>#REF!</v>
      </c>
      <c r="W97" s="24">
        <v>3</v>
      </c>
      <c r="X97" s="25">
        <v>2</v>
      </c>
      <c r="Y97" s="25">
        <v>3</v>
      </c>
      <c r="Z97" s="25">
        <v>3</v>
      </c>
      <c r="AA97" s="25">
        <v>3</v>
      </c>
      <c r="AB97" s="26">
        <v>3</v>
      </c>
      <c r="AC97" s="53">
        <f>SUM(W98,X98,Y98,,Z98,AA98,AB98)</f>
        <v>0</v>
      </c>
      <c r="AD97" s="44" t="e">
        <f>AVERAGE(W98,X98,Y98,Z98,AA98,AB98)</f>
        <v>#DIV/0!</v>
      </c>
      <c r="AE97" s="47">
        <f>(W97*W102+X97*X102+Y97*Y102+Z97*Z102+AA97*AA102+AB97*AB102)/(W97+X97+Y97+Z97+AA97+AB97)</f>
        <v>0</v>
      </c>
      <c r="AF97" s="50">
        <f>(M97*M102+N97*N102+O97*O102+P97*P102+Q97*Q102+R97*R102+W97*W102+X97*X102+Y97*Y102+Z97*Z102+AA97*AA102+AB97*AB102)/(M97+N97+O97+P97+Q97+R97+W97+X97+Y97+Z97+AA97+AB97)</f>
        <v>7.1611253196930943E-2</v>
      </c>
      <c r="AG97" s="41" t="str">
        <f>LOOKUP(AF97,{0,1.5,2},{"Dropped Out","Probation","Promoted"})</f>
        <v>Dropped Out</v>
      </c>
      <c r="AH97" s="24">
        <v>4</v>
      </c>
      <c r="AI97" s="25">
        <v>3</v>
      </c>
      <c r="AJ97" s="25">
        <v>3</v>
      </c>
      <c r="AK97" s="25">
        <v>2</v>
      </c>
      <c r="AL97" s="25">
        <v>4</v>
      </c>
      <c r="AM97" s="26">
        <v>4</v>
      </c>
      <c r="AN97" s="16">
        <f>SUM(AH97:AM97)</f>
        <v>20</v>
      </c>
      <c r="AO97" s="44">
        <f>AN98*100/600</f>
        <v>69.833333333333329</v>
      </c>
      <c r="AP97" s="47">
        <f>(AH97*AH102+AI97*AI102+AJ97*AJ102+AK97*AK102+AL97*AL102+AM97*AM102)/(AH97+AI97+AJ97+AK97+AL97+AM97)</f>
        <v>2.9549999999999996</v>
      </c>
      <c r="AQ97" s="50">
        <f>(C97*C102+D97*D102+E97*E102+F97*F102+G97*G102++AH97*AH102+AI97*AI102+AJ97*AJ102+AK97*AK102+AL97*AL102+AM97*AM102)/(C97+D97+E97+F97+G97+AH97+AI97+AJ97+AK97+AL97+AM97)</f>
        <v>3.0694444444444446</v>
      </c>
      <c r="AR97" s="41" t="str">
        <f>LOOKUP(AQ97,{0,1.5},{"Dropped Out","Promoted"})</f>
        <v>Promoted</v>
      </c>
      <c r="AS97" s="24">
        <v>3</v>
      </c>
      <c r="AT97" s="25">
        <v>3</v>
      </c>
      <c r="AU97" s="25">
        <v>3</v>
      </c>
      <c r="AV97" s="25">
        <v>4</v>
      </c>
      <c r="AW97" s="25">
        <v>4</v>
      </c>
      <c r="AX97" s="53">
        <f>SUM(AS98,AT98,AU98,,AV98,AW98)</f>
        <v>353</v>
      </c>
      <c r="AY97" s="44">
        <f>AX97*100/500</f>
        <v>70.599999999999994</v>
      </c>
      <c r="AZ97" s="47">
        <f>(AS97*AS102+AT97*AT102+AU97*AU102+AV97*AV102+AW97*AW102)/(AS97+AT97+AU97+AV97+AW97)</f>
        <v>2.8941176470588235</v>
      </c>
      <c r="BA97" s="50">
        <f>(C97*C102+D97*D102+E97*E102+F97*F102+G97*G102++AH97*AH102+AI97*AI102+AJ97*AJ102+AK97*AK102+AL97*AL102+AM97*AM102+AS97*AS102+AT97*AT102+AU97*AU102+AV97*AV102+AW97*AW102)/(C97+D97+E97+F97+G97+AH97+AI97+AJ97+AK97+AL97+AM97+AS97+AT97+AU97+AV97+AW97)</f>
        <v>3.0132075471698117</v>
      </c>
      <c r="BB97" s="41" t="str">
        <f>LOOKUP(BA97,{0,1.75},{"Dropped Out","Promoted"})</f>
        <v>Promoted</v>
      </c>
      <c r="BC97" s="24">
        <v>4</v>
      </c>
      <c r="BD97" s="25">
        <v>3</v>
      </c>
      <c r="BE97" s="25">
        <v>3</v>
      </c>
      <c r="BF97" s="25">
        <v>4</v>
      </c>
      <c r="BG97" s="25">
        <v>3</v>
      </c>
      <c r="BH97" s="53">
        <f>SUM(BC98,BD98,BE98,,BF98,BG98)</f>
        <v>343</v>
      </c>
      <c r="BI97" s="44">
        <f>BH97*100/500</f>
        <v>68.599999999999994</v>
      </c>
      <c r="BJ97" s="47">
        <f>(BC97*BC102+BD97*BD102+BE97*BE102+BF97*BF102+BG97*BG102)/(BC97+BD97+BE97+BF97+BG97)</f>
        <v>2.8529411764705883</v>
      </c>
      <c r="BK97" s="50">
        <f>(C97*C102+D97*D102+E97*E102+F97*F102+G97*G102++AH97*AH102+AI97*AI102+AJ97*AJ102+AK97*AK102+AL97*AL102+AM97*AM102+AS97*AS102+AT97*AT102+AU97*AU102+AV97*AV102+AW97*AW102+BC97*BC102+BD97*BD102+BE97*BE102+BF97*BF102+BG97*BG102)/(C97+D97+E97+F97+G97+AH97+AI97+AJ97+AK97+AL97+AM97+AS97+AT97+AU97+AV97+AW97+BC97+BD97+BE97+BF97+BG97)</f>
        <v>2.9742857142857151</v>
      </c>
      <c r="BL97" s="41" t="str">
        <f>LOOKUP(BK97,{0,2},{"Dropped Out","Promoted"})</f>
        <v>Promoted</v>
      </c>
    </row>
    <row r="98" spans="1:64" ht="16.8" x14ac:dyDescent="0.3">
      <c r="A98" s="22" t="s">
        <v>64</v>
      </c>
      <c r="B98" s="18" t="s">
        <v>12</v>
      </c>
      <c r="C98" s="7">
        <v>90</v>
      </c>
      <c r="D98" s="7">
        <v>65</v>
      </c>
      <c r="E98" s="7">
        <v>79</v>
      </c>
      <c r="F98" s="7">
        <v>65</v>
      </c>
      <c r="G98" s="7">
        <v>64</v>
      </c>
      <c r="H98" s="35">
        <f>SUM(C98:G98)</f>
        <v>363</v>
      </c>
      <c r="I98" s="45"/>
      <c r="J98" s="57"/>
      <c r="K98" s="60"/>
      <c r="L98" s="27">
        <v>60</v>
      </c>
      <c r="M98" s="28">
        <v>60</v>
      </c>
      <c r="N98" s="28">
        <v>60</v>
      </c>
      <c r="O98" s="28">
        <v>60</v>
      </c>
      <c r="P98" s="28">
        <v>60</v>
      </c>
      <c r="Q98" s="29">
        <v>60</v>
      </c>
      <c r="R98" s="54"/>
      <c r="S98" s="45"/>
      <c r="T98" s="48"/>
      <c r="U98" s="51"/>
      <c r="V98" s="42"/>
      <c r="W98" s="27"/>
      <c r="X98" s="28"/>
      <c r="Y98" s="28"/>
      <c r="Z98" s="28"/>
      <c r="AA98" s="28"/>
      <c r="AB98" s="29"/>
      <c r="AC98" s="54"/>
      <c r="AD98" s="45"/>
      <c r="AE98" s="48"/>
      <c r="AF98" s="51"/>
      <c r="AG98" s="42"/>
      <c r="AH98" s="7">
        <v>63</v>
      </c>
      <c r="AI98" s="7">
        <v>72</v>
      </c>
      <c r="AJ98" s="7">
        <v>59</v>
      </c>
      <c r="AK98" s="7">
        <v>77</v>
      </c>
      <c r="AL98" s="7">
        <v>73</v>
      </c>
      <c r="AM98" s="7">
        <v>75</v>
      </c>
      <c r="AN98" s="53">
        <f>SUM(AH98,AI98,AJ98,,AK98,AL98,AM98)</f>
        <v>419</v>
      </c>
      <c r="AO98" s="45"/>
      <c r="AP98" s="48"/>
      <c r="AQ98" s="51"/>
      <c r="AR98" s="42"/>
      <c r="AS98" s="7">
        <v>75</v>
      </c>
      <c r="AT98" s="7">
        <v>86</v>
      </c>
      <c r="AU98" s="7">
        <v>61</v>
      </c>
      <c r="AV98" s="7">
        <v>70</v>
      </c>
      <c r="AW98" s="7">
        <v>61</v>
      </c>
      <c r="AX98" s="54"/>
      <c r="AY98" s="45"/>
      <c r="AZ98" s="48"/>
      <c r="BA98" s="51"/>
      <c r="BB98" s="42"/>
      <c r="BC98" s="7">
        <v>66</v>
      </c>
      <c r="BD98" s="7">
        <v>76</v>
      </c>
      <c r="BE98" s="7">
        <v>60</v>
      </c>
      <c r="BF98" s="7">
        <v>70</v>
      </c>
      <c r="BG98" s="7">
        <v>71</v>
      </c>
      <c r="BH98" s="54"/>
      <c r="BI98" s="45"/>
      <c r="BJ98" s="48"/>
      <c r="BK98" s="51"/>
      <c r="BL98" s="42"/>
    </row>
    <row r="99" spans="1:64" ht="16.8" x14ac:dyDescent="0.3">
      <c r="A99" s="22" t="s">
        <v>148</v>
      </c>
      <c r="B99" s="18"/>
      <c r="C99" s="7"/>
      <c r="D99" s="7"/>
      <c r="E99" s="7"/>
      <c r="F99" s="7"/>
      <c r="G99" s="7"/>
      <c r="H99" s="13"/>
      <c r="I99" s="45"/>
      <c r="J99" s="57"/>
      <c r="K99" s="60"/>
      <c r="L99" s="27"/>
      <c r="M99" s="28"/>
      <c r="N99" s="28"/>
      <c r="O99" s="28"/>
      <c r="P99" s="28"/>
      <c r="Q99" s="29"/>
      <c r="R99" s="54"/>
      <c r="S99" s="45"/>
      <c r="T99" s="48"/>
      <c r="U99" s="51"/>
      <c r="V99" s="42"/>
      <c r="W99" s="37" t="s">
        <v>18</v>
      </c>
      <c r="X99" s="40"/>
      <c r="Y99" s="40"/>
      <c r="Z99" s="40"/>
      <c r="AA99" s="40"/>
      <c r="AB99" s="39"/>
      <c r="AC99" s="54"/>
      <c r="AD99" s="45"/>
      <c r="AE99" s="48"/>
      <c r="AF99" s="51"/>
      <c r="AG99" s="42"/>
      <c r="AH99" s="7"/>
      <c r="AI99" s="7"/>
      <c r="AJ99" s="7"/>
      <c r="AK99" s="36"/>
      <c r="AL99" s="7"/>
      <c r="AM99" s="7"/>
      <c r="AN99" s="54"/>
      <c r="AO99" s="45"/>
      <c r="AP99" s="48"/>
      <c r="AQ99" s="51"/>
      <c r="AR99" s="42"/>
      <c r="AS99" s="7"/>
      <c r="AT99" s="7"/>
      <c r="AU99" s="7"/>
      <c r="AV99" s="7"/>
      <c r="AW99" s="7"/>
      <c r="AX99" s="54"/>
      <c r="AY99" s="45"/>
      <c r="AZ99" s="48"/>
      <c r="BA99" s="51"/>
      <c r="BB99" s="42"/>
      <c r="BC99" s="7"/>
      <c r="BD99" s="7"/>
      <c r="BE99" s="7"/>
      <c r="BF99" s="7"/>
      <c r="BG99" s="7"/>
      <c r="BH99" s="54"/>
      <c r="BI99" s="45"/>
      <c r="BJ99" s="48"/>
      <c r="BK99" s="51"/>
      <c r="BL99" s="42"/>
    </row>
    <row r="100" spans="1:64" ht="16.8" x14ac:dyDescent="0.3">
      <c r="A100" s="22" t="s">
        <v>149</v>
      </c>
      <c r="B100" s="19"/>
      <c r="C100" s="7"/>
      <c r="D100" s="7"/>
      <c r="E100" s="7"/>
      <c r="F100" s="7"/>
      <c r="G100" s="7"/>
      <c r="H100" s="13"/>
      <c r="I100" s="45"/>
      <c r="J100" s="57"/>
      <c r="K100" s="60"/>
      <c r="L100" s="27"/>
      <c r="M100" s="28"/>
      <c r="N100" s="28"/>
      <c r="O100" s="28"/>
      <c r="P100" s="28"/>
      <c r="Q100" s="29"/>
      <c r="R100" s="54"/>
      <c r="S100" s="45"/>
      <c r="T100" s="48"/>
      <c r="U100" s="51"/>
      <c r="V100" s="42"/>
      <c r="W100" s="27"/>
      <c r="X100" s="28"/>
      <c r="Y100" s="28"/>
      <c r="Z100" s="28"/>
      <c r="AA100" s="28"/>
      <c r="AB100" s="29"/>
      <c r="AC100" s="54"/>
      <c r="AD100" s="45"/>
      <c r="AE100" s="48"/>
      <c r="AF100" s="51"/>
      <c r="AG100" s="42"/>
      <c r="AH100" s="7"/>
      <c r="AI100" s="7"/>
      <c r="AJ100" s="7"/>
      <c r="AK100" s="7"/>
      <c r="AL100" s="7"/>
      <c r="AM100" s="7"/>
      <c r="AN100" s="54"/>
      <c r="AO100" s="45"/>
      <c r="AP100" s="48"/>
      <c r="AQ100" s="51"/>
      <c r="AR100" s="42"/>
      <c r="AS100" s="7"/>
      <c r="AT100" s="7"/>
      <c r="AU100" s="7"/>
      <c r="AV100" s="7"/>
      <c r="AW100" s="7"/>
      <c r="AX100" s="54"/>
      <c r="AY100" s="45"/>
      <c r="AZ100" s="48"/>
      <c r="BA100" s="51"/>
      <c r="BB100" s="42"/>
      <c r="BC100" s="7"/>
      <c r="BD100" s="7"/>
      <c r="BE100" s="7"/>
      <c r="BF100" s="7"/>
      <c r="BG100" s="7"/>
      <c r="BH100" s="54"/>
      <c r="BI100" s="45"/>
      <c r="BJ100" s="48"/>
      <c r="BK100" s="51"/>
      <c r="BL100" s="42"/>
    </row>
    <row r="101" spans="1:64" ht="16.8" x14ac:dyDescent="0.3">
      <c r="A101" s="22"/>
      <c r="B101" s="19" t="s">
        <v>5</v>
      </c>
      <c r="C101" s="9" t="str">
        <f>LOOKUP(C98, {0,50,60,63,66,70,73,75,80,85,90}, {"F","D","C-","C","C+","B-","B","B+","A-","A","A+"})</f>
        <v>A+</v>
      </c>
      <c r="D101" s="9" t="str">
        <f>LOOKUP(D98, {0,50,60,63,66,70,73,75,80,85,90}, {"F","D","C-","C","C+","B-","B","B+","A-","A","A+"})</f>
        <v>C</v>
      </c>
      <c r="E101" s="9" t="str">
        <f>LOOKUP(E98, {0,50,60,63,66,70,73,75,80,85,90}, {"F","D","C-","C","C+","B-","B","B+","A-","A","A+"})</f>
        <v>B+</v>
      </c>
      <c r="F101" s="9" t="str">
        <f>LOOKUP(F98, {0,50,60,63,66,70,73,75,80,85,90}, {"F","D","C-","C","C+","B-","B","B+","A-","A","A+"})</f>
        <v>C</v>
      </c>
      <c r="G101" s="9" t="str">
        <f>LOOKUP(G98, {0,50,60,63,66,70,73,75,80,85,90}, {"F","D","C-","C","C+","B-","B","B+","A-","A","A+"})</f>
        <v>C</v>
      </c>
      <c r="H101" s="13"/>
      <c r="I101" s="45"/>
      <c r="J101" s="57"/>
      <c r="K101" s="60"/>
      <c r="L101" s="9" t="str">
        <f>LOOKUP(L98, {0,50,60,63,66,70,73,75,80,85,90}, {"F","D","C-","C","C+","B-","B","B+","A-","A","A+"})</f>
        <v>C-</v>
      </c>
      <c r="M101" s="9" t="str">
        <f>LOOKUP(M98, {0,50,60,63,66,70,73,75,80,85,90}, {"F","D","C-","C","C+","B-","B","B+","A-","A","A+"})</f>
        <v>C-</v>
      </c>
      <c r="N101" s="9" t="str">
        <f>LOOKUP(N98, {0,50,60,63,66,70,73,75,80,85,90}, {"F","D","C-","C","C+","B-","B","B+","A-","A","A+"})</f>
        <v>C-</v>
      </c>
      <c r="O101" s="9" t="str">
        <f>LOOKUP(O98, {0,50,60,63,66,70,73,75,80,85,90}, {"F","D","C-","C","C+","B-","B","B+","A-","A","A+"})</f>
        <v>C-</v>
      </c>
      <c r="P101" s="9" t="str">
        <f>LOOKUP(P98, {0,50,60,63,66,70,73,75,80,85,90}, {"F","D","C-","C","C+","B-","B","B+","A-","A","A+"})</f>
        <v>C-</v>
      </c>
      <c r="Q101" s="9" t="str">
        <f>LOOKUP(Q98, {0,50,60,63,66,70,73,75,80,85,90}, {"F","D","C-","C","C+","B-","B","B+","A-","A","A+"})</f>
        <v>C-</v>
      </c>
      <c r="R101" s="54"/>
      <c r="S101" s="45"/>
      <c r="T101" s="48"/>
      <c r="U101" s="51"/>
      <c r="V101" s="42"/>
      <c r="W101" s="10" t="str">
        <f>LOOKUP(W98, {0,50,55,58,61,65,70,75,80,85}, {"F","D","C-","C","C+","B-","B","B+","A-","A+"})</f>
        <v>F</v>
      </c>
      <c r="X101" s="9" t="str">
        <f>LOOKUP(X98, {0,50,55,58,61,65,70,75,80,85}, {"F","D","C-","C","C+","B-","B","B+","A-","A+"})</f>
        <v>F</v>
      </c>
      <c r="Y101" s="9" t="str">
        <f>LOOKUP(Y98, {0,50,55,58,61,65,70,75,80,85}, {"F","D","C-","C","C+","B-","B","B+","A-","A+"})</f>
        <v>F</v>
      </c>
      <c r="Z101" s="9" t="str">
        <f>LOOKUP(Z98, {0,50,55,58,61,65,70,75,80,85}, {"F","D","C-","C","C+","B-","B","B+","A-","A+"})</f>
        <v>F</v>
      </c>
      <c r="AA101" s="9" t="str">
        <f>LOOKUP(AA98, {0,50,55,58,61,65,70,75,80,85}, {"F","D","C-","C","C+","B-","B","B+","A-","A+"})</f>
        <v>F</v>
      </c>
      <c r="AB101" s="29" t="str">
        <f>LOOKUP(AB98, {0,50,55,58,61,65,70,75,80,85}, {"F","D","C-","C","C+","B-","B","B+","A-","A+"})</f>
        <v>F</v>
      </c>
      <c r="AC101" s="54"/>
      <c r="AD101" s="45"/>
      <c r="AE101" s="48"/>
      <c r="AF101" s="51"/>
      <c r="AG101" s="42"/>
      <c r="AH101" s="9" t="str">
        <f>LOOKUP(AH98, {0,50,60,63,66,70,73,75,80,85,90}, {"F","D","C-","C","C+","B-","B","B+","A-","A","A+"})</f>
        <v>C</v>
      </c>
      <c r="AI101" s="9" t="str">
        <f>LOOKUP(AI98, {0,50,60,63,66,70,73,75,80,85,90}, {"F","D","C-","C","C+","B-","B","B+","A-","A","A+"})</f>
        <v>B-</v>
      </c>
      <c r="AJ101" s="9" t="str">
        <f>LOOKUP(AJ98, {0,50,60,63,66,70,73,75,80,85,90}, {"F","D","C-","C","C+","B-","B","B+","A-","A","A+"})</f>
        <v>D</v>
      </c>
      <c r="AK101" s="9" t="str">
        <f>LOOKUP(AK98, {0,50,60,63,66,70,73,75,80,85,90}, {"F","D","C-","C","C+","B-","B","B+","A-","A","A+"})</f>
        <v>B+</v>
      </c>
      <c r="AL101" s="9" t="str">
        <f>LOOKUP(AL98, {0,50,60,63,66,70,73,75,80,85,90}, {"F","D","C-","C","C+","B-","B","B+","A-","A","A+"})</f>
        <v>B</v>
      </c>
      <c r="AM101" s="9" t="str">
        <f>LOOKUP(AM98, {0,50,60,63,66,70,73,75,80,85,90}, {"F","D","C-","C","C+","B-","B","B+","A-","A","A+"})</f>
        <v>B+</v>
      </c>
      <c r="AN101" s="54"/>
      <c r="AO101" s="45"/>
      <c r="AP101" s="48"/>
      <c r="AQ101" s="51"/>
      <c r="AR101" s="42"/>
      <c r="AS101" s="9" t="str">
        <f>LOOKUP(AS98, {0,50,60,63,66,70,73,75,80,85,90}, {"F","D","C-","C","C+","B-","B","B+","A-","A","A+"})</f>
        <v>B+</v>
      </c>
      <c r="AT101" s="9" t="str">
        <f>LOOKUP(AT98, {0,50,60,63,66,70,73,75,80,85,90}, {"F","D","C-","C","C+","B-","B","B+","A-","A","A+"})</f>
        <v>A</v>
      </c>
      <c r="AU101" s="9" t="str">
        <f>LOOKUP(AU98, {0,50,60,63,66,70,73,75,80,85,90}, {"F","D","C-","C","C+","B-","B","B+","A-","A","A+"})</f>
        <v>C-</v>
      </c>
      <c r="AV101" s="9" t="str">
        <f>LOOKUP(AV98, {0,50,60,63,66,70,73,75,80,85,90}, {"F","D","C-","C","C+","B-","B","B+","A-","A","A+"})</f>
        <v>B-</v>
      </c>
      <c r="AW101" s="9" t="str">
        <f>LOOKUP(AW98, {0,50,60,63,66,70,73,75,80,85,90}, {"F","D","C-","C","C+","B-","B","B+","A-","A","A+"})</f>
        <v>C-</v>
      </c>
      <c r="AX101" s="54"/>
      <c r="AY101" s="45"/>
      <c r="AZ101" s="48"/>
      <c r="BA101" s="51"/>
      <c r="BB101" s="42"/>
      <c r="BC101" s="9" t="str">
        <f>LOOKUP(BC98, {0,50,60,63,66,70,73,75,80,85,90}, {"F","D","C-","C","C+","B-","B","B+","A-","A","A+"})</f>
        <v>C+</v>
      </c>
      <c r="BD101" s="9" t="str">
        <f>LOOKUP(BD98, {0,50,60,63,66,70,73,75,80,85,90}, {"F","D","C-","C","C+","B-","B","B+","A-","A","A+"})</f>
        <v>B+</v>
      </c>
      <c r="BE101" s="9" t="str">
        <f>LOOKUP(BE98, {0,50,60,63,66,70,73,75,80,85,90}, {"F","D","C-","C","C+","B-","B","B+","A-","A","A+"})</f>
        <v>C-</v>
      </c>
      <c r="BF101" s="9" t="str">
        <f>LOOKUP(BF98, {0,50,60,63,66,70,73,75,80,85,90}, {"F","D","C-","C","C+","B-","B","B+","A-","A","A+"})</f>
        <v>B-</v>
      </c>
      <c r="BG101" s="9" t="str">
        <f>LOOKUP(BG98, {0,50,60,63,66,70,73,75,80,85,90}, {"F","D","C-","C","C+","B-","B","B+","A-","A","A+"})</f>
        <v>B-</v>
      </c>
      <c r="BH101" s="54"/>
      <c r="BI101" s="45"/>
      <c r="BJ101" s="48"/>
      <c r="BK101" s="51"/>
      <c r="BL101" s="42"/>
    </row>
    <row r="102" spans="1:64" ht="17.399999999999999" thickBot="1" x14ac:dyDescent="0.35">
      <c r="A102" s="23"/>
      <c r="B102" s="20" t="s">
        <v>6</v>
      </c>
      <c r="C102" s="12" t="str">
        <f>LOOKUP(C98,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D102" s="12" t="str">
        <f>LOOKUP(D98,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E102" s="12" t="str">
        <f>LOOKUP(E98,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3.90</v>
      </c>
      <c r="F102" s="12" t="str">
        <f>LOOKUP(F98,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G102" s="12" t="str">
        <f>LOOKUP(G98,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2.40</v>
      </c>
      <c r="H102" s="14"/>
      <c r="I102" s="46"/>
      <c r="J102" s="58"/>
      <c r="K102" s="61"/>
      <c r="L102" s="12" t="str">
        <f>LOOKUP(L98,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M102" s="12" t="str">
        <f>LOOKUP(M98,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102" s="12" t="str">
        <f>LOOKUP(N98,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102" s="12" t="str">
        <f>LOOKUP(O98,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102" s="12" t="str">
        <f>LOOKUP(P98,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102" s="12" t="str">
        <f>LOOKUP(Q98,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102" s="55"/>
      <c r="S102" s="46"/>
      <c r="T102" s="49"/>
      <c r="U102" s="51"/>
      <c r="V102" s="43"/>
      <c r="W102" s="11" t="str">
        <f>LOOKUP(W98,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X102" s="12" t="str">
        <f>LOOKUP(X98,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102" s="12" t="str">
        <f>LOOKUP(Y98,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102" s="12" t="str">
        <f>LOOKUP(Z98,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102" s="12" t="str">
        <f>LOOKUP(AA98,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102" s="30" t="str">
        <f>LOOKUP(AB98,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102" s="55"/>
      <c r="AD102" s="46"/>
      <c r="AE102" s="49"/>
      <c r="AF102" s="52"/>
      <c r="AG102" s="43"/>
      <c r="AH102" s="12" t="str">
        <f>LOOKUP(AH98,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2.30</v>
      </c>
      <c r="AI102" s="12" t="str">
        <f>LOOKUP(AI98,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3.20</v>
      </c>
      <c r="AJ102" s="12" t="str">
        <f>LOOKUP(AJ98,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1.9</v>
      </c>
      <c r="AK102" s="12" t="str">
        <f>LOOKUP(AK98,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3.70</v>
      </c>
      <c r="AL102" s="12" t="str">
        <f>LOOKUP(AL98,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3.30</v>
      </c>
      <c r="AM102" s="12" t="str">
        <f>LOOKUP(AM98,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AN102" s="55"/>
      <c r="AO102" s="46"/>
      <c r="AP102" s="49"/>
      <c r="AQ102" s="52"/>
      <c r="AR102" s="43"/>
      <c r="AS102" s="12" t="str">
        <f>LOOKUP(AS98,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AT102" s="12" t="str">
        <f>LOOKUP(AT98,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U102" s="12" t="str">
        <f>LOOKUP(AU98,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2.10</v>
      </c>
      <c r="AV102" s="12" t="str">
        <f>LOOKUP(AV98,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AW102" s="12" t="str">
        <f>LOOKUP(AW98,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2.10</v>
      </c>
      <c r="AX102" s="55"/>
      <c r="AY102" s="46"/>
      <c r="AZ102" s="49"/>
      <c r="BA102" s="52"/>
      <c r="BB102" s="43"/>
      <c r="BC102" s="12" t="str">
        <f>LOOKUP(BC98,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2.60</v>
      </c>
      <c r="BD102" s="12" t="str">
        <f>LOOKUP(BD98,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3.60</v>
      </c>
      <c r="BE102" s="12" t="str">
        <f>LOOKUP(BE98,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BF102" s="12" t="str">
        <f>LOOKUP(BF98,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BG102" s="12" t="str">
        <f>LOOKUP(BG98,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3.10</v>
      </c>
      <c r="BH102" s="55"/>
      <c r="BI102" s="46"/>
      <c r="BJ102" s="49"/>
      <c r="BK102" s="52"/>
      <c r="BL102" s="43"/>
    </row>
    <row r="103" spans="1:64" ht="17.399999999999999" thickBot="1" x14ac:dyDescent="0.35">
      <c r="A103" s="21" t="s">
        <v>65</v>
      </c>
      <c r="B103" s="17" t="s">
        <v>11</v>
      </c>
      <c r="C103" s="24">
        <v>4</v>
      </c>
      <c r="D103" s="7">
        <v>3</v>
      </c>
      <c r="E103" s="7">
        <v>4</v>
      </c>
      <c r="F103" s="7">
        <v>3</v>
      </c>
      <c r="G103" s="7">
        <v>2</v>
      </c>
      <c r="H103" s="16">
        <f>SUM(C103:G103)</f>
        <v>16</v>
      </c>
      <c r="I103" s="44">
        <f>H104*100/500</f>
        <v>66.8</v>
      </c>
      <c r="J103" s="56">
        <f>(C103*C108+D103*D108+E103*E108+F103*F108+G103*G108)/(C103+D103+E103+F103+G103)</f>
        <v>2.7562499999999996</v>
      </c>
      <c r="K103" s="59" t="str">
        <f>LOOKUP(J103,{0,1},{"Dropped Out"," Promoted"})</f>
        <v xml:space="preserve"> Promoted</v>
      </c>
      <c r="L103" s="24">
        <v>3</v>
      </c>
      <c r="M103" s="25">
        <v>2</v>
      </c>
      <c r="N103" s="25">
        <v>3</v>
      </c>
      <c r="O103" s="25">
        <v>3</v>
      </c>
      <c r="P103" s="25">
        <v>3</v>
      </c>
      <c r="Q103" s="26">
        <v>3</v>
      </c>
      <c r="R103" s="53">
        <f>SUM(L104,M104,N104,,O104,P104,Q104)</f>
        <v>360</v>
      </c>
      <c r="S103" s="44">
        <f>AVERAGE(L104,M104,N104,O104,P104,Q104)</f>
        <v>60</v>
      </c>
      <c r="T103" s="47">
        <f>(L103*L108+M103*M108+N103*N108+O103*O108+P103*P108+Q103*Q108)/(L103+M103+N103+O103+P103+Q103)</f>
        <v>2</v>
      </c>
      <c r="U103" s="50" t="e">
        <f>(C103*C108+D103*D108+E103*E108+F103*F108+#REF!*#REF!+#REF!*#REF!+L103*L108+M103*M108+N103*N108+O103*O108+P103*P108+Q103*Q108)/(C103+D103+E103+F103+#REF!+#REF!+L103+M103+N103+O103+P103+Q103)</f>
        <v>#REF!</v>
      </c>
      <c r="V103" s="41" t="e">
        <f>LOOKUP(U103,{0,1.5,2},{"Dropped Out","Probation","Promoted"})</f>
        <v>#REF!</v>
      </c>
      <c r="W103" s="24">
        <v>3</v>
      </c>
      <c r="X103" s="25">
        <v>2</v>
      </c>
      <c r="Y103" s="25">
        <v>3</v>
      </c>
      <c r="Z103" s="25">
        <v>3</v>
      </c>
      <c r="AA103" s="25">
        <v>3</v>
      </c>
      <c r="AB103" s="26">
        <v>3</v>
      </c>
      <c r="AC103" s="53">
        <f>SUM(W104,X104,Y104,,Z104,AA104,AB104)</f>
        <v>0</v>
      </c>
      <c r="AD103" s="44" t="e">
        <f>AVERAGE(W104,X104,Y104,Z104,AA104,AB104)</f>
        <v>#DIV/0!</v>
      </c>
      <c r="AE103" s="47">
        <f>(W103*W108+X103*X108+Y103*Y108+Z103*Z108+AA103*AA108+AB103*AB108)/(W103+X103+Y103+Z103+AA103+AB103)</f>
        <v>0</v>
      </c>
      <c r="AF103" s="50">
        <f>(M103*M108+N103*N108+O103*O108+P103*P108+Q103*Q108+R103*R108+W103*W108+X103*X108+Y103*Y108+Z103*Z108+AA103*AA108+AB103*AB108)/(M103+N103+O103+P103+Q103+R103+W103+X103+Y103+Z103+AA103+AB103)</f>
        <v>7.1611253196930943E-2</v>
      </c>
      <c r="AG103" s="41" t="str">
        <f>LOOKUP(AF103,{0,1.5,2},{"Dropped Out","Probation","Promoted"})</f>
        <v>Dropped Out</v>
      </c>
      <c r="AH103" s="24">
        <v>4</v>
      </c>
      <c r="AI103" s="25">
        <v>3</v>
      </c>
      <c r="AJ103" s="25">
        <v>3</v>
      </c>
      <c r="AK103" s="25">
        <v>2</v>
      </c>
      <c r="AL103" s="25">
        <v>4</v>
      </c>
      <c r="AM103" s="26">
        <v>4</v>
      </c>
      <c r="AN103" s="16">
        <f>SUM(AH103:AM103)</f>
        <v>20</v>
      </c>
      <c r="AO103" s="44">
        <f>AN104*100/600</f>
        <v>69.333333333333329</v>
      </c>
      <c r="AP103" s="47">
        <f>(AH103*AH108+AI103*AI108+AJ103*AJ108+AK103*AK108+AL103*AL108+AM103*AM108)/(AH103+AI103+AJ103+AK103+AL103+AM103)</f>
        <v>2.91</v>
      </c>
      <c r="AQ103" s="50">
        <f>(C103*C108+D103*D108+E103*E108+F103*F108+G103*G108++AH103*AH108+AI103*AI108+AJ103*AJ108+AK103*AK108+AL103*AL108+AM103*AM108)/(C103+D103+E103+F103+G103+AH103+AI103+AJ103+AK103+AL103+AM103)</f>
        <v>2.8416666666666668</v>
      </c>
      <c r="AR103" s="41" t="str">
        <f>LOOKUP(AQ103,{0,1.5},{"Dropped Out","Promoted"})</f>
        <v>Promoted</v>
      </c>
      <c r="AS103" s="24">
        <v>3</v>
      </c>
      <c r="AT103" s="25">
        <v>3</v>
      </c>
      <c r="AU103" s="25">
        <v>3</v>
      </c>
      <c r="AV103" s="25">
        <v>4</v>
      </c>
      <c r="AW103" s="25">
        <v>4</v>
      </c>
      <c r="AX103" s="53">
        <f>SUM(AS104,AT104,AU104,,AV104,AW104)</f>
        <v>353</v>
      </c>
      <c r="AY103" s="44">
        <f>AX103*100/500</f>
        <v>70.599999999999994</v>
      </c>
      <c r="AZ103" s="47">
        <f>(AS103*AS108+AT103*AT108+AU103*AU108+AV103*AV108+AW103*AW108)/(AS103+AT103+AU103+AV103+AW103)</f>
        <v>3.0352941176470587</v>
      </c>
      <c r="BA103" s="50">
        <f>(C103*C108+D103*D108+E103*E108+F103*F108+G103*G108++AH103*AH108+AI103*AI108+AJ103*AJ108+AK103*AK108+AL103*AL108+AM103*AM108+AS103*AS108+AT103*AT108+AU103*AU108+AV103*AV108+AW103*AW108)/(C103+D103+E103+F103+G103+AH103+AI103+AJ103+AK103+AL103+AM103+AS103+AT103+AU103+AV103+AW103)</f>
        <v>2.9037735849056605</v>
      </c>
      <c r="BB103" s="41" t="str">
        <f>LOOKUP(BA103,{0,1.75},{"Dropped Out","Promoted"})</f>
        <v>Promoted</v>
      </c>
      <c r="BC103" s="24">
        <v>4</v>
      </c>
      <c r="BD103" s="25">
        <v>3</v>
      </c>
      <c r="BE103" s="25">
        <v>3</v>
      </c>
      <c r="BF103" s="25">
        <v>4</v>
      </c>
      <c r="BG103" s="25">
        <v>3</v>
      </c>
      <c r="BH103" s="53">
        <f>SUM(BC104,BD104,BE104,,BF104,BG104)</f>
        <v>331</v>
      </c>
      <c r="BI103" s="44">
        <f>BH103*100/500</f>
        <v>66.2</v>
      </c>
      <c r="BJ103" s="47">
        <f>(BC103*BC108+BD103*BD108+BE103*BE108+BF103*BF108+BG103*BG108)/(BC103+BD103+BE103+BF103+BG103)</f>
        <v>2.5352941176470587</v>
      </c>
      <c r="BK103" s="50">
        <f>(C103*C108+D103*D108+E103*E108+F103*F108+G103*G108++AH103*AH108+AI103*AI108+AJ103*AJ108+AK103*AK108+AL103*AL108+AM103*AM108+AS103*AS108+AT103*AT108+AU103*AU108+AV103*AV108+AW103*AW108+BC103*BC108+BD103*BD108+BE103*BE108+BF103*BF108+BG103*BG108)/(C103+D103+E103+F103+G103+AH103+AI103+AJ103+AK103+AL103+AM103+AS103+AT103+AU103+AV103+AW103+BC103+BD103+BE103+BF103+BG103)</f>
        <v>2.8142857142857145</v>
      </c>
      <c r="BL103" s="41" t="str">
        <f>LOOKUP(BK103,{0,2},{"Dropped Out","Promoted"})</f>
        <v>Promoted</v>
      </c>
    </row>
    <row r="104" spans="1:64" ht="16.8" x14ac:dyDescent="0.3">
      <c r="A104" s="22" t="s">
        <v>66</v>
      </c>
      <c r="B104" s="18" t="s">
        <v>12</v>
      </c>
      <c r="C104" s="7">
        <v>62</v>
      </c>
      <c r="D104" s="7">
        <v>58</v>
      </c>
      <c r="E104" s="7">
        <v>76</v>
      </c>
      <c r="F104" s="7">
        <v>79</v>
      </c>
      <c r="G104" s="7">
        <v>59</v>
      </c>
      <c r="H104" s="35">
        <f>SUM(C104:G104)</f>
        <v>334</v>
      </c>
      <c r="I104" s="45"/>
      <c r="J104" s="57"/>
      <c r="K104" s="60"/>
      <c r="L104" s="27">
        <v>60</v>
      </c>
      <c r="M104" s="28">
        <v>60</v>
      </c>
      <c r="N104" s="28">
        <v>60</v>
      </c>
      <c r="O104" s="28">
        <v>60</v>
      </c>
      <c r="P104" s="28">
        <v>60</v>
      </c>
      <c r="Q104" s="29">
        <v>60</v>
      </c>
      <c r="R104" s="54"/>
      <c r="S104" s="45"/>
      <c r="T104" s="48"/>
      <c r="U104" s="51"/>
      <c r="V104" s="42"/>
      <c r="W104" s="27"/>
      <c r="X104" s="28"/>
      <c r="Y104" s="28"/>
      <c r="Z104" s="28"/>
      <c r="AA104" s="28"/>
      <c r="AB104" s="29"/>
      <c r="AC104" s="54"/>
      <c r="AD104" s="45"/>
      <c r="AE104" s="48"/>
      <c r="AF104" s="51"/>
      <c r="AG104" s="42"/>
      <c r="AH104" s="7">
        <v>67</v>
      </c>
      <c r="AI104" s="7">
        <v>77</v>
      </c>
      <c r="AJ104" s="7">
        <v>65</v>
      </c>
      <c r="AK104" s="7">
        <v>68</v>
      </c>
      <c r="AL104" s="7">
        <v>58</v>
      </c>
      <c r="AM104" s="7">
        <v>81</v>
      </c>
      <c r="AN104" s="53">
        <f>SUM(AH104,AI104,AJ104,,AK104,AL104,AM104)</f>
        <v>416</v>
      </c>
      <c r="AO104" s="45"/>
      <c r="AP104" s="48"/>
      <c r="AQ104" s="51"/>
      <c r="AR104" s="42"/>
      <c r="AS104" s="7">
        <v>76</v>
      </c>
      <c r="AT104" s="7">
        <v>75</v>
      </c>
      <c r="AU104" s="7">
        <v>65</v>
      </c>
      <c r="AV104" s="7">
        <v>71</v>
      </c>
      <c r="AW104" s="7">
        <v>66</v>
      </c>
      <c r="AX104" s="54"/>
      <c r="AY104" s="45"/>
      <c r="AZ104" s="48"/>
      <c r="BA104" s="51"/>
      <c r="BB104" s="42"/>
      <c r="BC104" s="7">
        <v>50</v>
      </c>
      <c r="BD104" s="7">
        <v>70</v>
      </c>
      <c r="BE104" s="7">
        <v>65</v>
      </c>
      <c r="BF104" s="7">
        <v>84</v>
      </c>
      <c r="BG104" s="7">
        <v>62</v>
      </c>
      <c r="BH104" s="54"/>
      <c r="BI104" s="45"/>
      <c r="BJ104" s="48"/>
      <c r="BK104" s="51"/>
      <c r="BL104" s="42"/>
    </row>
    <row r="105" spans="1:64" ht="16.8" x14ac:dyDescent="0.3">
      <c r="A105" s="22" t="s">
        <v>150</v>
      </c>
      <c r="B105" s="18"/>
      <c r="C105" s="7"/>
      <c r="D105" s="7"/>
      <c r="E105" s="7"/>
      <c r="F105" s="7"/>
      <c r="G105" s="7"/>
      <c r="H105" s="13"/>
      <c r="I105" s="45"/>
      <c r="J105" s="57"/>
      <c r="K105" s="60"/>
      <c r="L105" s="27"/>
      <c r="M105" s="28"/>
      <c r="N105" s="28"/>
      <c r="O105" s="28"/>
      <c r="P105" s="28"/>
      <c r="Q105" s="29"/>
      <c r="R105" s="54"/>
      <c r="S105" s="45"/>
      <c r="T105" s="48"/>
      <c r="U105" s="51"/>
      <c r="V105" s="42"/>
      <c r="W105" s="37" t="s">
        <v>18</v>
      </c>
      <c r="X105" s="40"/>
      <c r="Y105" s="40"/>
      <c r="Z105" s="40"/>
      <c r="AA105" s="40"/>
      <c r="AB105" s="39"/>
      <c r="AC105" s="54"/>
      <c r="AD105" s="45"/>
      <c r="AE105" s="48"/>
      <c r="AF105" s="51"/>
      <c r="AG105" s="42"/>
      <c r="AH105" s="7"/>
      <c r="AI105" s="7"/>
      <c r="AJ105" s="7"/>
      <c r="AK105" s="36"/>
      <c r="AL105" s="7"/>
      <c r="AM105" s="7"/>
      <c r="AN105" s="54"/>
      <c r="AO105" s="45"/>
      <c r="AP105" s="48"/>
      <c r="AQ105" s="51"/>
      <c r="AR105" s="42"/>
      <c r="AS105" s="7"/>
      <c r="AT105" s="7"/>
      <c r="AU105" s="7"/>
      <c r="AV105" s="7"/>
      <c r="AW105" s="7"/>
      <c r="AX105" s="54"/>
      <c r="AY105" s="45"/>
      <c r="AZ105" s="48"/>
      <c r="BA105" s="51"/>
      <c r="BB105" s="42"/>
      <c r="BC105" s="7"/>
      <c r="BD105" s="7"/>
      <c r="BE105" s="7"/>
      <c r="BF105" s="7"/>
      <c r="BG105" s="7"/>
      <c r="BH105" s="54"/>
      <c r="BI105" s="45"/>
      <c r="BJ105" s="48"/>
      <c r="BK105" s="51"/>
      <c r="BL105" s="42"/>
    </row>
    <row r="106" spans="1:64" ht="16.8" x14ac:dyDescent="0.3">
      <c r="A106" s="22" t="s">
        <v>151</v>
      </c>
      <c r="B106" s="19"/>
      <c r="C106" s="7"/>
      <c r="D106" s="7"/>
      <c r="E106" s="7"/>
      <c r="F106" s="7"/>
      <c r="G106" s="7"/>
      <c r="H106" s="13"/>
      <c r="I106" s="45"/>
      <c r="J106" s="57"/>
      <c r="K106" s="60"/>
      <c r="L106" s="27"/>
      <c r="M106" s="28"/>
      <c r="N106" s="28"/>
      <c r="O106" s="28"/>
      <c r="P106" s="28"/>
      <c r="Q106" s="29"/>
      <c r="R106" s="54"/>
      <c r="S106" s="45"/>
      <c r="T106" s="48"/>
      <c r="U106" s="51"/>
      <c r="V106" s="42"/>
      <c r="W106" s="27"/>
      <c r="X106" s="28"/>
      <c r="Y106" s="28"/>
      <c r="Z106" s="28"/>
      <c r="AA106" s="28"/>
      <c r="AB106" s="29"/>
      <c r="AC106" s="54"/>
      <c r="AD106" s="45"/>
      <c r="AE106" s="48"/>
      <c r="AF106" s="51"/>
      <c r="AG106" s="42"/>
      <c r="AH106" s="7"/>
      <c r="AI106" s="7"/>
      <c r="AJ106" s="7"/>
      <c r="AK106" s="7"/>
      <c r="AL106" s="7"/>
      <c r="AM106" s="7"/>
      <c r="AN106" s="54"/>
      <c r="AO106" s="45"/>
      <c r="AP106" s="48"/>
      <c r="AQ106" s="51"/>
      <c r="AR106" s="42"/>
      <c r="AS106" s="7"/>
      <c r="AT106" s="7"/>
      <c r="AU106" s="7"/>
      <c r="AV106" s="7"/>
      <c r="AW106" s="7"/>
      <c r="AX106" s="54"/>
      <c r="AY106" s="45"/>
      <c r="AZ106" s="48"/>
      <c r="BA106" s="51"/>
      <c r="BB106" s="42"/>
      <c r="BC106" s="7"/>
      <c r="BD106" s="7"/>
      <c r="BE106" s="7"/>
      <c r="BF106" s="7"/>
      <c r="BG106" s="7"/>
      <c r="BH106" s="54"/>
      <c r="BI106" s="45"/>
      <c r="BJ106" s="48"/>
      <c r="BK106" s="51"/>
      <c r="BL106" s="42"/>
    </row>
    <row r="107" spans="1:64" ht="16.8" x14ac:dyDescent="0.3">
      <c r="A107" s="22"/>
      <c r="B107" s="19" t="s">
        <v>5</v>
      </c>
      <c r="C107" s="9" t="str">
        <f>LOOKUP(C104, {0,50,60,63,66,70,73,75,80,85,90}, {"F","D","C-","C","C+","B-","B","B+","A-","A","A+"})</f>
        <v>C-</v>
      </c>
      <c r="D107" s="9" t="str">
        <f>LOOKUP(D104, {0,50,60,63,66,70,73,75,80,85,90}, {"F","D","C-","C","C+","B-","B","B+","A-","A","A+"})</f>
        <v>D</v>
      </c>
      <c r="E107" s="9" t="str">
        <f>LOOKUP(E104, {0,50,60,63,66,70,73,75,80,85,90}, {"F","D","C-","C","C+","B-","B","B+","A-","A","A+"})</f>
        <v>B+</v>
      </c>
      <c r="F107" s="9" t="str">
        <f>LOOKUP(F104, {0,50,60,63,66,70,73,75,80,85,90}, {"F","D","C-","C","C+","B-","B","B+","A-","A","A+"})</f>
        <v>B+</v>
      </c>
      <c r="G107" s="9" t="str">
        <f>LOOKUP(G104, {0,50,60,63,66,70,73,75,80,85,90}, {"F","D","C-","C","C+","B-","B","B+","A-","A","A+"})</f>
        <v>D</v>
      </c>
      <c r="H107" s="13"/>
      <c r="I107" s="45"/>
      <c r="J107" s="57"/>
      <c r="K107" s="60"/>
      <c r="L107" s="9" t="str">
        <f>LOOKUP(L104, {0,50,60,63,66,70,73,75,80,85,90}, {"F","D","C-","C","C+","B-","B","B+","A-","A","A+"})</f>
        <v>C-</v>
      </c>
      <c r="M107" s="9" t="str">
        <f>LOOKUP(M104, {0,50,60,63,66,70,73,75,80,85,90}, {"F","D","C-","C","C+","B-","B","B+","A-","A","A+"})</f>
        <v>C-</v>
      </c>
      <c r="N107" s="9" t="str">
        <f>LOOKUP(N104, {0,50,60,63,66,70,73,75,80,85,90}, {"F","D","C-","C","C+","B-","B","B+","A-","A","A+"})</f>
        <v>C-</v>
      </c>
      <c r="O107" s="9" t="str">
        <f>LOOKUP(O104, {0,50,60,63,66,70,73,75,80,85,90}, {"F","D","C-","C","C+","B-","B","B+","A-","A","A+"})</f>
        <v>C-</v>
      </c>
      <c r="P107" s="9" t="str">
        <f>LOOKUP(P104, {0,50,60,63,66,70,73,75,80,85,90}, {"F","D","C-","C","C+","B-","B","B+","A-","A","A+"})</f>
        <v>C-</v>
      </c>
      <c r="Q107" s="9" t="str">
        <f>LOOKUP(Q104, {0,50,60,63,66,70,73,75,80,85,90}, {"F","D","C-","C","C+","B-","B","B+","A-","A","A+"})</f>
        <v>C-</v>
      </c>
      <c r="R107" s="54"/>
      <c r="S107" s="45"/>
      <c r="T107" s="48"/>
      <c r="U107" s="51"/>
      <c r="V107" s="42"/>
      <c r="W107" s="10" t="str">
        <f>LOOKUP(W104, {0,50,55,58,61,65,70,75,80,85}, {"F","D","C-","C","C+","B-","B","B+","A-","A+"})</f>
        <v>F</v>
      </c>
      <c r="X107" s="9" t="str">
        <f>LOOKUP(X104, {0,50,55,58,61,65,70,75,80,85}, {"F","D","C-","C","C+","B-","B","B+","A-","A+"})</f>
        <v>F</v>
      </c>
      <c r="Y107" s="9" t="str">
        <f>LOOKUP(Y104, {0,50,55,58,61,65,70,75,80,85}, {"F","D","C-","C","C+","B-","B","B+","A-","A+"})</f>
        <v>F</v>
      </c>
      <c r="Z107" s="9" t="str">
        <f>LOOKUP(Z104, {0,50,55,58,61,65,70,75,80,85}, {"F","D","C-","C","C+","B-","B","B+","A-","A+"})</f>
        <v>F</v>
      </c>
      <c r="AA107" s="9" t="str">
        <f>LOOKUP(AA104, {0,50,55,58,61,65,70,75,80,85}, {"F","D","C-","C","C+","B-","B","B+","A-","A+"})</f>
        <v>F</v>
      </c>
      <c r="AB107" s="29" t="str">
        <f>LOOKUP(AB104, {0,50,55,58,61,65,70,75,80,85}, {"F","D","C-","C","C+","B-","B","B+","A-","A+"})</f>
        <v>F</v>
      </c>
      <c r="AC107" s="54"/>
      <c r="AD107" s="45"/>
      <c r="AE107" s="48"/>
      <c r="AF107" s="51"/>
      <c r="AG107" s="42"/>
      <c r="AH107" s="9" t="str">
        <f>LOOKUP(AH104, {0,50,60,63,66,70,73,75,80,85,90}, {"F","D","C-","C","C+","B-","B","B+","A-","A","A+"})</f>
        <v>C+</v>
      </c>
      <c r="AI107" s="9" t="str">
        <f>LOOKUP(AI104, {0,50,60,63,66,70,73,75,80,85,90}, {"F","D","C-","C","C+","B-","B","B+","A-","A","A+"})</f>
        <v>B+</v>
      </c>
      <c r="AJ107" s="9" t="str">
        <f>LOOKUP(AJ104, {0,50,60,63,66,70,73,75,80,85,90}, {"F","D","C-","C","C+","B-","B","B+","A-","A","A+"})</f>
        <v>C</v>
      </c>
      <c r="AK107" s="9" t="str">
        <f>LOOKUP(AK104, {0,50,60,63,66,70,73,75,80,85,90}, {"F","D","C-","C","C+","B-","B","B+","A-","A","A+"})</f>
        <v>C+</v>
      </c>
      <c r="AL107" s="9" t="str">
        <f>LOOKUP(AL104, {0,50,60,63,66,70,73,75,80,85,90}, {"F","D","C-","C","C+","B-","B","B+","A-","A","A+"})</f>
        <v>D</v>
      </c>
      <c r="AM107" s="9" t="str">
        <f>LOOKUP(AM104, {0,50,60,63,66,70,73,75,80,85,90}, {"F","D","C-","C","C+","B-","B","B+","A-","A","A+"})</f>
        <v>A-</v>
      </c>
      <c r="AN107" s="54"/>
      <c r="AO107" s="45"/>
      <c r="AP107" s="48"/>
      <c r="AQ107" s="51"/>
      <c r="AR107" s="42"/>
      <c r="AS107" s="9" t="str">
        <f>LOOKUP(AS104, {0,50,60,63,66,70,73,75,80,85,90}, {"F","D","C-","C","C+","B-","B","B+","A-","A","A+"})</f>
        <v>B+</v>
      </c>
      <c r="AT107" s="9" t="str">
        <f>LOOKUP(AT104, {0,50,60,63,66,70,73,75,80,85,90}, {"F","D","C-","C","C+","B-","B","B+","A-","A","A+"})</f>
        <v>B+</v>
      </c>
      <c r="AU107" s="9" t="str">
        <f>LOOKUP(AU104, {0,50,60,63,66,70,73,75,80,85,90}, {"F","D","C-","C","C+","B-","B","B+","A-","A","A+"})</f>
        <v>C</v>
      </c>
      <c r="AV107" s="9" t="str">
        <f>LOOKUP(AV104, {0,50,60,63,66,70,73,75,80,85,90}, {"F","D","C-","C","C+","B-","B","B+","A-","A","A+"})</f>
        <v>B-</v>
      </c>
      <c r="AW107" s="9" t="str">
        <f>LOOKUP(AW104, {0,50,60,63,66,70,73,75,80,85,90}, {"F","D","C-","C","C+","B-","B","B+","A-","A","A+"})</f>
        <v>C+</v>
      </c>
      <c r="AX107" s="54"/>
      <c r="AY107" s="45"/>
      <c r="AZ107" s="48"/>
      <c r="BA107" s="51"/>
      <c r="BB107" s="42"/>
      <c r="BC107" s="9" t="str">
        <f>LOOKUP(BC104, {0,50,60,63,66,70,73,75,80,85,90}, {"F","D","C-","C","C+","B-","B","B+","A-","A","A+"})</f>
        <v>D</v>
      </c>
      <c r="BD107" s="9" t="str">
        <f>LOOKUP(BD104, {0,50,60,63,66,70,73,75,80,85,90}, {"F","D","C-","C","C+","B-","B","B+","A-","A","A+"})</f>
        <v>B-</v>
      </c>
      <c r="BE107" s="9" t="str">
        <f>LOOKUP(BE104, {0,50,60,63,66,70,73,75,80,85,90}, {"F","D","C-","C","C+","B-","B","B+","A-","A","A+"})</f>
        <v>C</v>
      </c>
      <c r="BF107" s="9" t="str">
        <f>LOOKUP(BF104, {0,50,60,63,66,70,73,75,80,85,90}, {"F","D","C-","C","C+","B-","B","B+","A-","A","A+"})</f>
        <v>A-</v>
      </c>
      <c r="BG107" s="9" t="str">
        <f>LOOKUP(BG104, {0,50,60,63,66,70,73,75,80,85,90}, {"F","D","C-","C","C+","B-","B","B+","A-","A","A+"})</f>
        <v>C-</v>
      </c>
      <c r="BH107" s="54"/>
      <c r="BI107" s="45"/>
      <c r="BJ107" s="48"/>
      <c r="BK107" s="51"/>
      <c r="BL107" s="42"/>
    </row>
    <row r="108" spans="1:64" ht="17.399999999999999" thickBot="1" x14ac:dyDescent="0.35">
      <c r="A108" s="23"/>
      <c r="B108" s="20" t="s">
        <v>6</v>
      </c>
      <c r="C108" s="12" t="str">
        <f>LOOKUP(C104,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2.20</v>
      </c>
      <c r="D108" s="12" t="str">
        <f>LOOKUP(D104,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1.8</v>
      </c>
      <c r="E108" s="12" t="str">
        <f>LOOKUP(E104,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3.60</v>
      </c>
      <c r="F108" s="12" t="str">
        <f>LOOKUP(F104,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3.90</v>
      </c>
      <c r="G108" s="12" t="str">
        <f>LOOKUP(G104,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1.9</v>
      </c>
      <c r="H108" s="14"/>
      <c r="I108" s="46"/>
      <c r="J108" s="58"/>
      <c r="K108" s="61"/>
      <c r="L108" s="12" t="str">
        <f>LOOKUP(L104,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M108" s="12" t="str">
        <f>LOOKUP(M104,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108" s="12" t="str">
        <f>LOOKUP(N104,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108" s="12" t="str">
        <f>LOOKUP(O104,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108" s="12" t="str">
        <f>LOOKUP(P104,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108" s="12" t="str">
        <f>LOOKUP(Q104,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108" s="55"/>
      <c r="S108" s="46"/>
      <c r="T108" s="49"/>
      <c r="U108" s="51"/>
      <c r="V108" s="43"/>
      <c r="W108" s="11" t="str">
        <f>LOOKUP(W104,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X108" s="12" t="str">
        <f>LOOKUP(X104,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108" s="12" t="str">
        <f>LOOKUP(Y104,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108" s="12" t="str">
        <f>LOOKUP(Z104,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108" s="12" t="str">
        <f>LOOKUP(AA104,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108" s="30" t="str">
        <f>LOOKUP(AB104,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108" s="55"/>
      <c r="AD108" s="46"/>
      <c r="AE108" s="49"/>
      <c r="AF108" s="52"/>
      <c r="AG108" s="43"/>
      <c r="AH108" s="12" t="str">
        <f>LOOKUP(AH104,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2.70</v>
      </c>
      <c r="AI108" s="12" t="str">
        <f>LOOKUP(AI104,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3.70</v>
      </c>
      <c r="AJ108" s="12" t="str">
        <f>LOOKUP(AJ104,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AK108" s="12" t="str">
        <f>LOOKUP(AK104,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2.80</v>
      </c>
      <c r="AL108" s="12" t="str">
        <f>LOOKUP(AL104,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1.8</v>
      </c>
      <c r="AM108" s="12" t="str">
        <f>LOOKUP(AM104,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N108" s="55"/>
      <c r="AO108" s="46"/>
      <c r="AP108" s="49"/>
      <c r="AQ108" s="52"/>
      <c r="AR108" s="43"/>
      <c r="AS108" s="12" t="str">
        <f>LOOKUP(AS104,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3.60</v>
      </c>
      <c r="AT108" s="12" t="str">
        <f>LOOKUP(AT104,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AU108" s="12" t="str">
        <f>LOOKUP(AU104,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AV108" s="12" t="str">
        <f>LOOKUP(AV104,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3.10</v>
      </c>
      <c r="AW108" s="12" t="str">
        <f>LOOKUP(AW104,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2.60</v>
      </c>
      <c r="AX108" s="55"/>
      <c r="AY108" s="46"/>
      <c r="AZ108" s="49"/>
      <c r="BA108" s="52"/>
      <c r="BB108" s="43"/>
      <c r="BC108" s="12" t="str">
        <f>LOOKUP(BC104,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BD108" s="12" t="str">
        <f>LOOKUP(BD104,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BE108" s="12" t="str">
        <f>LOOKUP(BE104,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BF108" s="12" t="str">
        <f>LOOKUP(BF104,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G108" s="12" t="str">
        <f>LOOKUP(BG104,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2.20</v>
      </c>
      <c r="BH108" s="55"/>
      <c r="BI108" s="46"/>
      <c r="BJ108" s="49"/>
      <c r="BK108" s="52"/>
      <c r="BL108" s="43"/>
    </row>
    <row r="109" spans="1:64" ht="17.399999999999999" thickBot="1" x14ac:dyDescent="0.35">
      <c r="A109" s="21" t="s">
        <v>67</v>
      </c>
      <c r="B109" s="17" t="s">
        <v>11</v>
      </c>
      <c r="C109" s="24">
        <v>4</v>
      </c>
      <c r="D109" s="7">
        <v>3</v>
      </c>
      <c r="E109" s="7">
        <v>4</v>
      </c>
      <c r="F109" s="7">
        <v>3</v>
      </c>
      <c r="G109" s="7">
        <v>2</v>
      </c>
      <c r="H109" s="16">
        <f>SUM(C109:G109)</f>
        <v>16</v>
      </c>
      <c r="I109" s="44">
        <f>H110*100/500</f>
        <v>83.2</v>
      </c>
      <c r="J109" s="56">
        <f>(C109*C114+D109*D114+E109*E114+F109*F114+G109*G114)/(C109+D109+E109+F109+G109)</f>
        <v>3.7875000000000001</v>
      </c>
      <c r="K109" s="59" t="str">
        <f>LOOKUP(J109,{0,1},{"Dropped Out"," Promoted"})</f>
        <v xml:space="preserve"> Promoted</v>
      </c>
      <c r="L109" s="24">
        <v>3</v>
      </c>
      <c r="M109" s="25">
        <v>2</v>
      </c>
      <c r="N109" s="25">
        <v>3</v>
      </c>
      <c r="O109" s="25">
        <v>3</v>
      </c>
      <c r="P109" s="25">
        <v>3</v>
      </c>
      <c r="Q109" s="26">
        <v>3</v>
      </c>
      <c r="R109" s="53">
        <f>SUM(L110,M110,N110,,O110,P110,Q110)</f>
        <v>360</v>
      </c>
      <c r="S109" s="44">
        <f>AVERAGE(L110,M110,N110,O110,P110,Q110)</f>
        <v>60</v>
      </c>
      <c r="T109" s="47">
        <f>(L109*L114+M109*M114+N109*N114+O109*O114+P109*P114+Q109*Q114)/(L109+M109+N109+O109+P109+Q109)</f>
        <v>2</v>
      </c>
      <c r="U109" s="50" t="e">
        <f>(C109*C114+D109*D114+E109*E114+F109*F114+#REF!*#REF!+#REF!*#REF!+L109*L114+M109*M114+N109*N114+O109*O114+P109*P114+Q109*Q114)/(C109+D109+E109+F109+#REF!+#REF!+L109+M109+N109+O109+P109+Q109)</f>
        <v>#REF!</v>
      </c>
      <c r="V109" s="41" t="e">
        <f>LOOKUP(U109,{0,1.5,2},{"Dropped Out","Probation","Promoted"})</f>
        <v>#REF!</v>
      </c>
      <c r="W109" s="24">
        <v>3</v>
      </c>
      <c r="X109" s="25">
        <v>2</v>
      </c>
      <c r="Y109" s="25">
        <v>3</v>
      </c>
      <c r="Z109" s="25">
        <v>3</v>
      </c>
      <c r="AA109" s="25">
        <v>3</v>
      </c>
      <c r="AB109" s="26">
        <v>3</v>
      </c>
      <c r="AC109" s="53">
        <f>SUM(W110,X110,Y110,,Z110,AA110,AB110)</f>
        <v>0</v>
      </c>
      <c r="AD109" s="44" t="e">
        <f>AVERAGE(W110,X110,Y110,Z110,AA110,AB110)</f>
        <v>#DIV/0!</v>
      </c>
      <c r="AE109" s="47">
        <f>(W109*W114+X109*X114+Y109*Y114+Z109*Z114+AA109*AA114+AB109*AB114)/(W109+X109+Y109+Z109+AA109+AB109)</f>
        <v>0</v>
      </c>
      <c r="AF109" s="50">
        <f>(M109*M114+N109*N114+O109*O114+P109*P114+Q109*Q114+R109*R114+W109*W114+X109*X114+Y109*Y114+Z109*Z114+AA109*AA114+AB109*AB114)/(M109+N109+O109+P109+Q109+R109+W109+X109+Y109+Z109+AA109+AB109)</f>
        <v>7.1611253196930943E-2</v>
      </c>
      <c r="AG109" s="41" t="str">
        <f>LOOKUP(AF109,{0,1.5,2},{"Dropped Out","Probation","Promoted"})</f>
        <v>Dropped Out</v>
      </c>
      <c r="AH109" s="24">
        <v>4</v>
      </c>
      <c r="AI109" s="25">
        <v>3</v>
      </c>
      <c r="AJ109" s="25">
        <v>3</v>
      </c>
      <c r="AK109" s="25">
        <v>2</v>
      </c>
      <c r="AL109" s="25">
        <v>4</v>
      </c>
      <c r="AM109" s="26">
        <v>4</v>
      </c>
      <c r="AN109" s="16">
        <f>SUM(AH109:AM109)</f>
        <v>20</v>
      </c>
      <c r="AO109" s="44">
        <f>AN110*100/600</f>
        <v>82.166666666666671</v>
      </c>
      <c r="AP109" s="47">
        <f>(AH109*AH114+AI109*AI114+AJ109*AJ114+AK109*AK114+AL109*AL114+AM109*AM114)/(AH109+AI109+AJ109+AK109+AL109+AM109)</f>
        <v>4</v>
      </c>
      <c r="AQ109" s="50">
        <f>(C109*C114+D109*D114+E109*E114+F109*F114+G109*G114++AH109*AH114+AI109*AI114+AJ109*AJ114+AK109*AK114+AL109*AL114+AM109*AM114)/(C109+D109+E109+F109+G109+AH109+AI109+AJ109+AK109+AL109+AM109)</f>
        <v>3.9055555555555554</v>
      </c>
      <c r="AR109" s="41" t="str">
        <f>LOOKUP(AQ109,{0,1.5},{"Dropped Out","Promoted"})</f>
        <v>Promoted</v>
      </c>
      <c r="AS109" s="24">
        <v>3</v>
      </c>
      <c r="AT109" s="25">
        <v>3</v>
      </c>
      <c r="AU109" s="25">
        <v>3</v>
      </c>
      <c r="AV109" s="25">
        <v>4</v>
      </c>
      <c r="AW109" s="25">
        <v>4</v>
      </c>
      <c r="AX109" s="53">
        <f>SUM(AS110,AT110,AU110,,AV110,AW110)</f>
        <v>354</v>
      </c>
      <c r="AY109" s="44">
        <f>AX109*100/500</f>
        <v>70.8</v>
      </c>
      <c r="AZ109" s="47">
        <f>(AS109*AS114+AT109*AT114+AU109*AU114+AV109*AV114+AW109*AW114)/(AS109+AT109+AU109+AV109+AW109)</f>
        <v>3.0235294117647062</v>
      </c>
      <c r="BA109" s="50">
        <f>(C109*C114+D109*D114+E109*E114+F109*F114+G109*G114++AH109*AH114+AI109*AI114+AJ109*AJ114+AK109*AK114+AL109*AL114+AM109*AM114+AS109*AS114+AT109*AT114+AU109*AU114+AV109*AV114+AW109*AW114)/(C109+D109+E109+F109+G109+AH109+AI109+AJ109+AK109+AL109+AM109+AS109+AT109+AU109+AV109+AW109)</f>
        <v>3.6226415094339623</v>
      </c>
      <c r="BB109" s="41" t="str">
        <f>LOOKUP(BA109,{0,1.75},{"Dropped Out","Promoted"})</f>
        <v>Promoted</v>
      </c>
      <c r="BC109" s="24">
        <v>4</v>
      </c>
      <c r="BD109" s="25">
        <v>3</v>
      </c>
      <c r="BE109" s="25">
        <v>3</v>
      </c>
      <c r="BF109" s="25">
        <v>4</v>
      </c>
      <c r="BG109" s="25">
        <v>3</v>
      </c>
      <c r="BH109" s="53">
        <f>SUM(BC110,BD110,BE110,,BF110,BG110)</f>
        <v>357</v>
      </c>
      <c r="BI109" s="44">
        <f>BH109*100/500</f>
        <v>71.400000000000006</v>
      </c>
      <c r="BJ109" s="47">
        <f>(BC109*BC114+BD109*BD114+BE109*BE114+BF109*BF114+BG109*BG114)/(BC109+BD109+BE109+BF109+BG109)</f>
        <v>2.9941176470588236</v>
      </c>
      <c r="BK109" s="50">
        <f>(C109*C114+D109*D114+E109*E114+F109*F114+G109*G114++AH109*AH114+AI109*AI114+AJ109*AJ114+AK109*AK114+AL109*AL114+AM109*AM114+AS109*AS114+AT109*AT114+AU109*AU114+AV109*AV114+AW109*AW114+BC109*BC114+BD109*BD114+BE109*BE114+BF109*BF114+BG109*BG114)/(C109+D109+E109+F109+G109+AH109+AI109+AJ109+AK109+AL109+AM109+AS109+AT109+AU109+AV109+AW109+BC109+BD109+BE109+BF109+BG109)</f>
        <v>3.47</v>
      </c>
      <c r="BL109" s="41" t="str">
        <f>LOOKUP(BK109,{0,2},{"Dropped Out","Promoted"})</f>
        <v>Promoted</v>
      </c>
    </row>
    <row r="110" spans="1:64" ht="16.8" x14ac:dyDescent="0.3">
      <c r="A110" s="22" t="s">
        <v>68</v>
      </c>
      <c r="B110" s="18" t="s">
        <v>12</v>
      </c>
      <c r="C110" s="7">
        <v>86</v>
      </c>
      <c r="D110" s="7">
        <v>90</v>
      </c>
      <c r="E110" s="7">
        <v>94</v>
      </c>
      <c r="F110" s="7">
        <v>74</v>
      </c>
      <c r="G110" s="7">
        <v>72</v>
      </c>
      <c r="H110" s="35">
        <f>SUM(C110:G110)</f>
        <v>416</v>
      </c>
      <c r="I110" s="45"/>
      <c r="J110" s="57"/>
      <c r="K110" s="60"/>
      <c r="L110" s="27">
        <v>60</v>
      </c>
      <c r="M110" s="28">
        <v>60</v>
      </c>
      <c r="N110" s="28">
        <v>60</v>
      </c>
      <c r="O110" s="28">
        <v>60</v>
      </c>
      <c r="P110" s="28">
        <v>60</v>
      </c>
      <c r="Q110" s="29">
        <v>60</v>
      </c>
      <c r="R110" s="54"/>
      <c r="S110" s="45"/>
      <c r="T110" s="48"/>
      <c r="U110" s="51"/>
      <c r="V110" s="42"/>
      <c r="W110" s="27"/>
      <c r="X110" s="28"/>
      <c r="Y110" s="28"/>
      <c r="Z110" s="28"/>
      <c r="AA110" s="28"/>
      <c r="AB110" s="29"/>
      <c r="AC110" s="54"/>
      <c r="AD110" s="45"/>
      <c r="AE110" s="48"/>
      <c r="AF110" s="51"/>
      <c r="AG110" s="42"/>
      <c r="AH110" s="7">
        <v>83</v>
      </c>
      <c r="AI110" s="7">
        <v>84</v>
      </c>
      <c r="AJ110" s="7">
        <v>85</v>
      </c>
      <c r="AK110" s="7">
        <v>80</v>
      </c>
      <c r="AL110" s="7">
        <v>81</v>
      </c>
      <c r="AM110" s="7">
        <v>80</v>
      </c>
      <c r="AN110" s="53">
        <f>SUM(AH110,AI110,AJ110,,AK110,AL110,AM110)</f>
        <v>493</v>
      </c>
      <c r="AO110" s="45"/>
      <c r="AP110" s="48"/>
      <c r="AQ110" s="51"/>
      <c r="AR110" s="42"/>
      <c r="AS110" s="7">
        <v>80</v>
      </c>
      <c r="AT110" s="7">
        <v>70</v>
      </c>
      <c r="AU110" s="7">
        <v>72</v>
      </c>
      <c r="AV110" s="7">
        <v>70</v>
      </c>
      <c r="AW110" s="7">
        <v>62</v>
      </c>
      <c r="AX110" s="54"/>
      <c r="AY110" s="45"/>
      <c r="AZ110" s="48"/>
      <c r="BA110" s="51"/>
      <c r="BB110" s="42"/>
      <c r="BC110" s="7">
        <v>60</v>
      </c>
      <c r="BD110" s="7">
        <v>67</v>
      </c>
      <c r="BE110" s="7">
        <v>68</v>
      </c>
      <c r="BF110" s="7">
        <v>76</v>
      </c>
      <c r="BG110" s="7">
        <v>86</v>
      </c>
      <c r="BH110" s="54"/>
      <c r="BI110" s="45"/>
      <c r="BJ110" s="48"/>
      <c r="BK110" s="51"/>
      <c r="BL110" s="42"/>
    </row>
    <row r="111" spans="1:64" ht="16.8" x14ac:dyDescent="0.3">
      <c r="A111" s="22" t="s">
        <v>152</v>
      </c>
      <c r="B111" s="18"/>
      <c r="C111" s="7"/>
      <c r="D111" s="7"/>
      <c r="E111" s="7"/>
      <c r="F111" s="7"/>
      <c r="G111" s="7"/>
      <c r="H111" s="13"/>
      <c r="I111" s="45"/>
      <c r="J111" s="57"/>
      <c r="K111" s="60"/>
      <c r="L111" s="27"/>
      <c r="M111" s="28"/>
      <c r="N111" s="28"/>
      <c r="O111" s="28"/>
      <c r="P111" s="28"/>
      <c r="Q111" s="29"/>
      <c r="R111" s="54"/>
      <c r="S111" s="45"/>
      <c r="T111" s="48"/>
      <c r="U111" s="51"/>
      <c r="V111" s="42"/>
      <c r="W111" s="37" t="s">
        <v>18</v>
      </c>
      <c r="X111" s="40"/>
      <c r="Y111" s="40"/>
      <c r="Z111" s="40"/>
      <c r="AA111" s="40"/>
      <c r="AB111" s="39"/>
      <c r="AC111" s="54"/>
      <c r="AD111" s="45"/>
      <c r="AE111" s="48"/>
      <c r="AF111" s="51"/>
      <c r="AG111" s="42"/>
      <c r="AH111" s="7"/>
      <c r="AI111" s="7"/>
      <c r="AJ111" s="7"/>
      <c r="AK111" s="36"/>
      <c r="AL111" s="7"/>
      <c r="AM111" s="7"/>
      <c r="AN111" s="54"/>
      <c r="AO111" s="45"/>
      <c r="AP111" s="48"/>
      <c r="AQ111" s="51"/>
      <c r="AR111" s="42"/>
      <c r="AS111" s="7"/>
      <c r="AT111" s="7"/>
      <c r="AU111" s="7"/>
      <c r="AV111" s="7"/>
      <c r="AW111" s="7"/>
      <c r="AX111" s="54"/>
      <c r="AY111" s="45"/>
      <c r="AZ111" s="48"/>
      <c r="BA111" s="51"/>
      <c r="BB111" s="42"/>
      <c r="BC111" s="7"/>
      <c r="BD111" s="7"/>
      <c r="BE111" s="7"/>
      <c r="BF111" s="7"/>
      <c r="BG111" s="7"/>
      <c r="BH111" s="54"/>
      <c r="BI111" s="45"/>
      <c r="BJ111" s="48"/>
      <c r="BK111" s="51"/>
      <c r="BL111" s="42"/>
    </row>
    <row r="112" spans="1:64" ht="16.8" x14ac:dyDescent="0.3">
      <c r="A112" s="22" t="s">
        <v>153</v>
      </c>
      <c r="B112" s="19"/>
      <c r="C112" s="7"/>
      <c r="D112" s="7"/>
      <c r="E112" s="7"/>
      <c r="F112" s="7"/>
      <c r="G112" s="7"/>
      <c r="H112" s="13"/>
      <c r="I112" s="45"/>
      <c r="J112" s="57"/>
      <c r="K112" s="60"/>
      <c r="L112" s="27"/>
      <c r="M112" s="28"/>
      <c r="N112" s="28"/>
      <c r="O112" s="28"/>
      <c r="P112" s="28"/>
      <c r="Q112" s="29"/>
      <c r="R112" s="54"/>
      <c r="S112" s="45"/>
      <c r="T112" s="48"/>
      <c r="U112" s="51"/>
      <c r="V112" s="42"/>
      <c r="W112" s="27"/>
      <c r="X112" s="28"/>
      <c r="Y112" s="28"/>
      <c r="Z112" s="28"/>
      <c r="AA112" s="28"/>
      <c r="AB112" s="29"/>
      <c r="AC112" s="54"/>
      <c r="AD112" s="45"/>
      <c r="AE112" s="48"/>
      <c r="AF112" s="51"/>
      <c r="AG112" s="42"/>
      <c r="AH112" s="7"/>
      <c r="AI112" s="7"/>
      <c r="AJ112" s="7"/>
      <c r="AK112" s="7"/>
      <c r="AL112" s="7"/>
      <c r="AM112" s="7"/>
      <c r="AN112" s="54"/>
      <c r="AO112" s="45"/>
      <c r="AP112" s="48"/>
      <c r="AQ112" s="51"/>
      <c r="AR112" s="42"/>
      <c r="AS112" s="7"/>
      <c r="AT112" s="7"/>
      <c r="AU112" s="7"/>
      <c r="AV112" s="7"/>
      <c r="AW112" s="7"/>
      <c r="AX112" s="54"/>
      <c r="AY112" s="45"/>
      <c r="AZ112" s="48"/>
      <c r="BA112" s="51"/>
      <c r="BB112" s="42"/>
      <c r="BC112" s="7"/>
      <c r="BD112" s="7"/>
      <c r="BE112" s="7"/>
      <c r="BF112" s="7"/>
      <c r="BG112" s="7"/>
      <c r="BH112" s="54"/>
      <c r="BI112" s="45"/>
      <c r="BJ112" s="48"/>
      <c r="BK112" s="51"/>
      <c r="BL112" s="42"/>
    </row>
    <row r="113" spans="1:64" ht="16.8" x14ac:dyDescent="0.3">
      <c r="A113" s="22"/>
      <c r="B113" s="19" t="s">
        <v>5</v>
      </c>
      <c r="C113" s="9" t="str">
        <f>LOOKUP(C110, {0,50,60,63,66,70,73,75,80,85,90}, {"F","D","C-","C","C+","B-","B","B+","A-","A","A+"})</f>
        <v>A</v>
      </c>
      <c r="D113" s="9" t="str">
        <f>LOOKUP(D110, {0,50,60,63,66,70,73,75,80,85,90}, {"F","D","C-","C","C+","B-","B","B+","A-","A","A+"})</f>
        <v>A+</v>
      </c>
      <c r="E113" s="9" t="str">
        <f>LOOKUP(E110, {0,50,60,63,66,70,73,75,80,85,90}, {"F","D","C-","C","C+","B-","B","B+","A-","A","A+"})</f>
        <v>A+</v>
      </c>
      <c r="F113" s="9" t="str">
        <f>LOOKUP(F110, {0,50,60,63,66,70,73,75,80,85,90}, {"F","D","C-","C","C+","B-","B","B+","A-","A","A+"})</f>
        <v>B</v>
      </c>
      <c r="G113" s="9" t="str">
        <f>LOOKUP(G110, {0,50,60,63,66,70,73,75,80,85,90}, {"F","D","C-","C","C+","B-","B","B+","A-","A","A+"})</f>
        <v>B-</v>
      </c>
      <c r="H113" s="13"/>
      <c r="I113" s="45"/>
      <c r="J113" s="57"/>
      <c r="K113" s="60"/>
      <c r="L113" s="9" t="str">
        <f>LOOKUP(L110, {0,50,60,63,66,70,73,75,80,85,90}, {"F","D","C-","C","C+","B-","B","B+","A-","A","A+"})</f>
        <v>C-</v>
      </c>
      <c r="M113" s="9" t="str">
        <f>LOOKUP(M110, {0,50,60,63,66,70,73,75,80,85,90}, {"F","D","C-","C","C+","B-","B","B+","A-","A","A+"})</f>
        <v>C-</v>
      </c>
      <c r="N113" s="9" t="str">
        <f>LOOKUP(N110, {0,50,60,63,66,70,73,75,80,85,90}, {"F","D","C-","C","C+","B-","B","B+","A-","A","A+"})</f>
        <v>C-</v>
      </c>
      <c r="O113" s="9" t="str">
        <f>LOOKUP(O110, {0,50,60,63,66,70,73,75,80,85,90}, {"F","D","C-","C","C+","B-","B","B+","A-","A","A+"})</f>
        <v>C-</v>
      </c>
      <c r="P113" s="9" t="str">
        <f>LOOKUP(P110, {0,50,60,63,66,70,73,75,80,85,90}, {"F","D","C-","C","C+","B-","B","B+","A-","A","A+"})</f>
        <v>C-</v>
      </c>
      <c r="Q113" s="9" t="str">
        <f>LOOKUP(Q110, {0,50,60,63,66,70,73,75,80,85,90}, {"F","D","C-","C","C+","B-","B","B+","A-","A","A+"})</f>
        <v>C-</v>
      </c>
      <c r="R113" s="54"/>
      <c r="S113" s="45"/>
      <c r="T113" s="48"/>
      <c r="U113" s="51"/>
      <c r="V113" s="42"/>
      <c r="W113" s="10" t="str">
        <f>LOOKUP(W110, {0,50,55,58,61,65,70,75,80,85}, {"F","D","C-","C","C+","B-","B","B+","A-","A+"})</f>
        <v>F</v>
      </c>
      <c r="X113" s="9" t="str">
        <f>LOOKUP(X110, {0,50,55,58,61,65,70,75,80,85}, {"F","D","C-","C","C+","B-","B","B+","A-","A+"})</f>
        <v>F</v>
      </c>
      <c r="Y113" s="9" t="str">
        <f>LOOKUP(Y110, {0,50,55,58,61,65,70,75,80,85}, {"F","D","C-","C","C+","B-","B","B+","A-","A+"})</f>
        <v>F</v>
      </c>
      <c r="Z113" s="9" t="str">
        <f>LOOKUP(Z110, {0,50,55,58,61,65,70,75,80,85}, {"F","D","C-","C","C+","B-","B","B+","A-","A+"})</f>
        <v>F</v>
      </c>
      <c r="AA113" s="9" t="str">
        <f>LOOKUP(AA110, {0,50,55,58,61,65,70,75,80,85}, {"F","D","C-","C","C+","B-","B","B+","A-","A+"})</f>
        <v>F</v>
      </c>
      <c r="AB113" s="29" t="str">
        <f>LOOKUP(AB110, {0,50,55,58,61,65,70,75,80,85}, {"F","D","C-","C","C+","B-","B","B+","A-","A+"})</f>
        <v>F</v>
      </c>
      <c r="AC113" s="54"/>
      <c r="AD113" s="45"/>
      <c r="AE113" s="48"/>
      <c r="AF113" s="51"/>
      <c r="AG113" s="42"/>
      <c r="AH113" s="9" t="str">
        <f>LOOKUP(AH110, {0,50,60,63,66,70,73,75,80,85,90}, {"F","D","C-","C","C+","B-","B","B+","A-","A","A+"})</f>
        <v>A-</v>
      </c>
      <c r="AI113" s="9" t="str">
        <f>LOOKUP(AI110, {0,50,60,63,66,70,73,75,80,85,90}, {"F","D","C-","C","C+","B-","B","B+","A-","A","A+"})</f>
        <v>A-</v>
      </c>
      <c r="AJ113" s="9" t="str">
        <f>LOOKUP(AJ110, {0,50,60,63,66,70,73,75,80,85,90}, {"F","D","C-","C","C+","B-","B","B+","A-","A","A+"})</f>
        <v>A</v>
      </c>
      <c r="AK113" s="9" t="str">
        <f>LOOKUP(AK110, {0,50,60,63,66,70,73,75,80,85,90}, {"F","D","C-","C","C+","B-","B","B+","A-","A","A+"})</f>
        <v>A-</v>
      </c>
      <c r="AL113" s="9" t="str">
        <f>LOOKUP(AL110, {0,50,60,63,66,70,73,75,80,85,90}, {"F","D","C-","C","C+","B-","B","B+","A-","A","A+"})</f>
        <v>A-</v>
      </c>
      <c r="AM113" s="9" t="str">
        <f>LOOKUP(AM110, {0,50,60,63,66,70,73,75,80,85,90}, {"F","D","C-","C","C+","B-","B","B+","A-","A","A+"})</f>
        <v>A-</v>
      </c>
      <c r="AN113" s="54"/>
      <c r="AO113" s="45"/>
      <c r="AP113" s="48"/>
      <c r="AQ113" s="51"/>
      <c r="AR113" s="42"/>
      <c r="AS113" s="9" t="str">
        <f>LOOKUP(AS110, {0,50,60,63,66,70,73,75,80,85,90}, {"F","D","C-","C","C+","B-","B","B+","A-","A","A+"})</f>
        <v>A-</v>
      </c>
      <c r="AT113" s="9" t="str">
        <f>LOOKUP(AT110, {0,50,60,63,66,70,73,75,80,85,90}, {"F","D","C-","C","C+","B-","B","B+","A-","A","A+"})</f>
        <v>B-</v>
      </c>
      <c r="AU113" s="9" t="str">
        <f>LOOKUP(AU110, {0,50,60,63,66,70,73,75,80,85,90}, {"F","D","C-","C","C+","B-","B","B+","A-","A","A+"})</f>
        <v>B-</v>
      </c>
      <c r="AV113" s="9" t="str">
        <f>LOOKUP(AV110, {0,50,60,63,66,70,73,75,80,85,90}, {"F","D","C-","C","C+","B-","B","B+","A-","A","A+"})</f>
        <v>B-</v>
      </c>
      <c r="AW113" s="9" t="str">
        <f>LOOKUP(AW110, {0,50,60,63,66,70,73,75,80,85,90}, {"F","D","C-","C","C+","B-","B","B+","A-","A","A+"})</f>
        <v>C-</v>
      </c>
      <c r="AX113" s="54"/>
      <c r="AY113" s="45"/>
      <c r="AZ113" s="48"/>
      <c r="BA113" s="51"/>
      <c r="BB113" s="42"/>
      <c r="BC113" s="9" t="str">
        <f>LOOKUP(BC110, {0,50,60,63,66,70,73,75,80,85,90}, {"F","D","C-","C","C+","B-","B","B+","A-","A","A+"})</f>
        <v>C-</v>
      </c>
      <c r="BD113" s="9" t="str">
        <f>LOOKUP(BD110, {0,50,60,63,66,70,73,75,80,85,90}, {"F","D","C-","C","C+","B-","B","B+","A-","A","A+"})</f>
        <v>C+</v>
      </c>
      <c r="BE113" s="9" t="str">
        <f>LOOKUP(BE110, {0,50,60,63,66,70,73,75,80,85,90}, {"F","D","C-","C","C+","B-","B","B+","A-","A","A+"})</f>
        <v>C+</v>
      </c>
      <c r="BF113" s="9" t="str">
        <f>LOOKUP(BF110, {0,50,60,63,66,70,73,75,80,85,90}, {"F","D","C-","C","C+","B-","B","B+","A-","A","A+"})</f>
        <v>B+</v>
      </c>
      <c r="BG113" s="9" t="str">
        <f>LOOKUP(BG110, {0,50,60,63,66,70,73,75,80,85,90}, {"F","D","C-","C","C+","B-","B","B+","A-","A","A+"})</f>
        <v>A</v>
      </c>
      <c r="BH113" s="54"/>
      <c r="BI113" s="45"/>
      <c r="BJ113" s="48"/>
      <c r="BK113" s="51"/>
      <c r="BL113" s="42"/>
    </row>
    <row r="114" spans="1:64" ht="17.399999999999999" thickBot="1" x14ac:dyDescent="0.35">
      <c r="A114" s="23"/>
      <c r="B114" s="20" t="s">
        <v>6</v>
      </c>
      <c r="C114" s="12" t="str">
        <f>LOOKUP(C110,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D114" s="12" t="str">
        <f>LOOKUP(D110,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E114" s="12" t="str">
        <f>LOOKUP(E110,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F114" s="12" t="str">
        <f>LOOKUP(F110,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3.40</v>
      </c>
      <c r="G114" s="12" t="str">
        <f>LOOKUP(G110,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3.20</v>
      </c>
      <c r="H114" s="14"/>
      <c r="I114" s="46"/>
      <c r="J114" s="58"/>
      <c r="K114" s="61"/>
      <c r="L114" s="12" t="str">
        <f>LOOKUP(L110,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M114" s="12" t="str">
        <f>LOOKUP(M110,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114" s="12" t="str">
        <f>LOOKUP(N110,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114" s="12" t="str">
        <f>LOOKUP(O110,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114" s="12" t="str">
        <f>LOOKUP(P110,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114" s="12" t="str">
        <f>LOOKUP(Q110,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114" s="55"/>
      <c r="S114" s="46"/>
      <c r="T114" s="49"/>
      <c r="U114" s="51"/>
      <c r="V114" s="43"/>
      <c r="W114" s="11" t="str">
        <f>LOOKUP(W110,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X114" s="12" t="str">
        <f>LOOKUP(X110,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114" s="12" t="str">
        <f>LOOKUP(Y110,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114" s="12" t="str">
        <f>LOOKUP(Z110,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114" s="12" t="str">
        <f>LOOKUP(AA110,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114" s="30" t="str">
        <f>LOOKUP(AB110,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114" s="55"/>
      <c r="AD114" s="46"/>
      <c r="AE114" s="49"/>
      <c r="AF114" s="52"/>
      <c r="AG114" s="43"/>
      <c r="AH114" s="12" t="str">
        <f>LOOKUP(AH110,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I114" s="12" t="str">
        <f>LOOKUP(AI110,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J114" s="12" t="str">
        <f>LOOKUP(AJ110,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K114" s="12" t="str">
        <f>LOOKUP(AK110,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L114" s="12" t="str">
        <f>LOOKUP(AL110,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M114" s="12" t="str">
        <f>LOOKUP(AM110,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N114" s="55"/>
      <c r="AO114" s="46"/>
      <c r="AP114" s="49"/>
      <c r="AQ114" s="52"/>
      <c r="AR114" s="43"/>
      <c r="AS114" s="12" t="str">
        <f>LOOKUP(AS110,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T114" s="12" t="str">
        <f>LOOKUP(AT110,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AU114" s="12" t="str">
        <f>LOOKUP(AU110,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3.20</v>
      </c>
      <c r="AV114" s="12" t="str">
        <f>LOOKUP(AV110,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AW114" s="12" t="str">
        <f>LOOKUP(AW110,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2.20</v>
      </c>
      <c r="AX114" s="55"/>
      <c r="AY114" s="46"/>
      <c r="AZ114" s="49"/>
      <c r="BA114" s="52"/>
      <c r="BB114" s="43"/>
      <c r="BC114" s="12" t="str">
        <f>LOOKUP(BC110,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BD114" s="12" t="str">
        <f>LOOKUP(BD110,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2.70</v>
      </c>
      <c r="BE114" s="12" t="str">
        <f>LOOKUP(BE110,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2.80</v>
      </c>
      <c r="BF114" s="12" t="str">
        <f>LOOKUP(BF110,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3.60</v>
      </c>
      <c r="BG114" s="12" t="str">
        <f>LOOKUP(BG110,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H114" s="55"/>
      <c r="BI114" s="46"/>
      <c r="BJ114" s="49"/>
      <c r="BK114" s="52"/>
      <c r="BL114" s="43"/>
    </row>
    <row r="115" spans="1:64" ht="17.399999999999999" thickBot="1" x14ac:dyDescent="0.35">
      <c r="A115" s="21" t="s">
        <v>69</v>
      </c>
      <c r="B115" s="17" t="s">
        <v>11</v>
      </c>
      <c r="C115" s="24">
        <v>4</v>
      </c>
      <c r="D115" s="7">
        <v>3</v>
      </c>
      <c r="E115" s="7">
        <v>4</v>
      </c>
      <c r="F115" s="7">
        <v>3</v>
      </c>
      <c r="G115" s="7">
        <v>2</v>
      </c>
      <c r="H115" s="16">
        <f>SUM(C115:G115)</f>
        <v>16</v>
      </c>
      <c r="I115" s="44">
        <f>H116*100/500</f>
        <v>77</v>
      </c>
      <c r="J115" s="56">
        <f>(C115*C120+D115*D120+E115*E120+F115*F120+G115*G120)/(C115+D115+E115+F115+G115)</f>
        <v>3.6374999999999997</v>
      </c>
      <c r="K115" s="59" t="str">
        <f>LOOKUP(J115,{0,1},{"Dropped Out"," Promoted"})</f>
        <v xml:space="preserve"> Promoted</v>
      </c>
      <c r="L115" s="24">
        <v>3</v>
      </c>
      <c r="M115" s="25">
        <v>2</v>
      </c>
      <c r="N115" s="25">
        <v>3</v>
      </c>
      <c r="O115" s="25">
        <v>3</v>
      </c>
      <c r="P115" s="25">
        <v>3</v>
      </c>
      <c r="Q115" s="26">
        <v>3</v>
      </c>
      <c r="R115" s="53">
        <f>SUM(L116,M116,N116,,O116,P116,Q116)</f>
        <v>360</v>
      </c>
      <c r="S115" s="44">
        <f>AVERAGE(L116,M116,N116,O116,P116,Q116)</f>
        <v>60</v>
      </c>
      <c r="T115" s="47">
        <f>(L115*L120+M115*M120+N115*N120+O115*O120+P115*P120+Q115*Q120)/(L115+M115+N115+O115+P115+Q115)</f>
        <v>2</v>
      </c>
      <c r="U115" s="50" t="e">
        <f>(C115*C120+D115*D120+E115*E120+F115*F120+#REF!*#REF!+#REF!*#REF!+L115*L120+M115*M120+N115*N120+O115*O120+P115*P120+Q115*Q120)/(C115+D115+E115+F115+#REF!+#REF!+L115+M115+N115+O115+P115+Q115)</f>
        <v>#REF!</v>
      </c>
      <c r="V115" s="41" t="e">
        <f>LOOKUP(U115,{0,1.5,2},{"Dropped Out","Probation","Promoted"})</f>
        <v>#REF!</v>
      </c>
      <c r="W115" s="24">
        <v>3</v>
      </c>
      <c r="X115" s="25">
        <v>2</v>
      </c>
      <c r="Y115" s="25">
        <v>3</v>
      </c>
      <c r="Z115" s="25">
        <v>3</v>
      </c>
      <c r="AA115" s="25">
        <v>3</v>
      </c>
      <c r="AB115" s="26">
        <v>3</v>
      </c>
      <c r="AC115" s="53">
        <f>SUM(W116,X116,Y116,,Z116,AA116,AB116)</f>
        <v>0</v>
      </c>
      <c r="AD115" s="44" t="e">
        <f>AVERAGE(W116,X116,Y116,Z116,AA116,AB116)</f>
        <v>#DIV/0!</v>
      </c>
      <c r="AE115" s="47">
        <f>(W115*W120+X115*X120+Y115*Y120+Z115*Z120+AA115*AA120+AB115*AB120)/(W115+X115+Y115+Z115+AA115+AB115)</f>
        <v>0</v>
      </c>
      <c r="AF115" s="50">
        <f>(M115*M120+N115*N120+O115*O120+P115*P120+Q115*Q120+R115*R120+W115*W120+X115*X120+Y115*Y120+Z115*Z120+AA115*AA120+AB115*AB120)/(M115+N115+O115+P115+Q115+R115+W115+X115+Y115+Z115+AA115+AB115)</f>
        <v>7.1611253196930943E-2</v>
      </c>
      <c r="AG115" s="41" t="str">
        <f>LOOKUP(AF115,{0,1.5,2},{"Dropped Out","Probation","Promoted"})</f>
        <v>Dropped Out</v>
      </c>
      <c r="AH115" s="24">
        <v>4</v>
      </c>
      <c r="AI115" s="25">
        <v>3</v>
      </c>
      <c r="AJ115" s="25">
        <v>3</v>
      </c>
      <c r="AK115" s="25">
        <v>2</v>
      </c>
      <c r="AL115" s="25">
        <v>4</v>
      </c>
      <c r="AM115" s="26">
        <v>4</v>
      </c>
      <c r="AN115" s="16">
        <f>SUM(AH115:AM115)</f>
        <v>20</v>
      </c>
      <c r="AO115" s="44">
        <f>AN116*100/600</f>
        <v>74</v>
      </c>
      <c r="AP115" s="47">
        <f>(AH115*AH120+AI115*AI120+AJ115*AJ120+AK115*AK120+AL115*AL120+AM115*AM120)/(AH115+AI115+AJ115+AK115+AL115+AM115)</f>
        <v>3.3299999999999996</v>
      </c>
      <c r="AQ115" s="50">
        <f>(C115*C120+D115*D120+E115*E120+F115*F120+G115*G120++AH115*AH120+AI115*AI120+AJ115*AJ120+AK115*AK120+AL115*AL120+AM115*AM120)/(C115+D115+E115+F115+G115+AH115+AI115+AJ115+AK115+AL115+AM115)</f>
        <v>3.4666666666666663</v>
      </c>
      <c r="AR115" s="41" t="str">
        <f>LOOKUP(AQ115,{0,1.5},{"Dropped Out","Promoted"})</f>
        <v>Promoted</v>
      </c>
      <c r="AS115" s="24">
        <v>3</v>
      </c>
      <c r="AT115" s="25">
        <v>3</v>
      </c>
      <c r="AU115" s="25">
        <v>3</v>
      </c>
      <c r="AV115" s="25">
        <v>4</v>
      </c>
      <c r="AW115" s="25">
        <v>4</v>
      </c>
      <c r="AX115" s="53">
        <f>SUM(AS116,AT116,AU116,,AV116,AW116)</f>
        <v>427</v>
      </c>
      <c r="AY115" s="44">
        <f>AX115*100/500</f>
        <v>85.4</v>
      </c>
      <c r="AZ115" s="47">
        <f>(AS115*AS120+AT115*AT120+AU115*AU120+AV115*AV120+AW115*AW120)/(AS115+AT115+AU115+AV115+AW115)</f>
        <v>4</v>
      </c>
      <c r="BA115" s="50">
        <f>(C115*C120+D115*D120+E115*E120+F115*F120+G115*G120++AH115*AH120+AI115*AI120+AJ115*AJ120+AK115*AK120+AL115*AL120+AM115*AM120+AS115*AS120+AT115*AT120+AU115*AU120+AV115*AV120+AW115*AW120)/(C115+D115+E115+F115+G115+AH115+AI115+AJ115+AK115+AL115+AM115+AS115+AT115+AU115+AV115+AW115)</f>
        <v>3.6377358490566034</v>
      </c>
      <c r="BB115" s="41" t="str">
        <f>LOOKUP(BA115,{0,1.75},{"Dropped Out","Promoted"})</f>
        <v>Promoted</v>
      </c>
      <c r="BC115" s="24">
        <v>4</v>
      </c>
      <c r="BD115" s="25">
        <v>3</v>
      </c>
      <c r="BE115" s="25">
        <v>3</v>
      </c>
      <c r="BF115" s="25">
        <v>4</v>
      </c>
      <c r="BG115" s="25">
        <v>3</v>
      </c>
      <c r="BH115" s="53">
        <f>SUM(BC116,BD116,BE116,,BF116,BG116)</f>
        <v>420</v>
      </c>
      <c r="BI115" s="44">
        <f>BH115*100/500</f>
        <v>84</v>
      </c>
      <c r="BJ115" s="47">
        <f>(BC115*BC120+BD115*BD120+BE115*BE120+BF115*BF120+BG115*BG120)/(BC115+BD115+BE115+BF115+BG115)</f>
        <v>3.8823529411764706</v>
      </c>
      <c r="BK115" s="50">
        <f>(C115*C120+D115*D120+E115*E120+F115*F120+G115*G120++AH115*AH120+AI115*AI120+AJ115*AJ120+AK115*AK120+AL115*AL120+AM115*AM120+AS115*AS120+AT115*AT120+AU115*AU120+AV115*AV120+AW115*AW120+BC115*BC120+BD115*BD120+BE115*BE120+BF115*BF120+BG115*BG120)/(C115+D115+E115+F115+G115+AH115+AI115+AJ115+AK115+AL115+AM115+AS115+AT115+AU115+AV115+AW115+BC115+BD115+BE115+BF115+BG115)</f>
        <v>3.6971428571428566</v>
      </c>
      <c r="BL115" s="41" t="str">
        <f>LOOKUP(BK115,{0,2},{"Dropped Out","Promoted"})</f>
        <v>Promoted</v>
      </c>
    </row>
    <row r="116" spans="1:64" ht="16.8" x14ac:dyDescent="0.3">
      <c r="A116" s="22" t="s">
        <v>70</v>
      </c>
      <c r="B116" s="18" t="s">
        <v>12</v>
      </c>
      <c r="C116" s="7">
        <v>86</v>
      </c>
      <c r="D116" s="7">
        <v>76</v>
      </c>
      <c r="E116" s="7">
        <v>75</v>
      </c>
      <c r="F116" s="7">
        <v>78</v>
      </c>
      <c r="G116" s="7">
        <v>70</v>
      </c>
      <c r="H116" s="35">
        <f>SUM(C116:G116)</f>
        <v>385</v>
      </c>
      <c r="I116" s="45"/>
      <c r="J116" s="57"/>
      <c r="K116" s="60"/>
      <c r="L116" s="27">
        <v>60</v>
      </c>
      <c r="M116" s="28">
        <v>60</v>
      </c>
      <c r="N116" s="28">
        <v>60</v>
      </c>
      <c r="O116" s="28">
        <v>60</v>
      </c>
      <c r="P116" s="28">
        <v>60</v>
      </c>
      <c r="Q116" s="29">
        <v>60</v>
      </c>
      <c r="R116" s="54"/>
      <c r="S116" s="45"/>
      <c r="T116" s="48"/>
      <c r="U116" s="51"/>
      <c r="V116" s="42"/>
      <c r="W116" s="27"/>
      <c r="X116" s="28"/>
      <c r="Y116" s="28"/>
      <c r="Z116" s="28"/>
      <c r="AA116" s="28"/>
      <c r="AB116" s="29"/>
      <c r="AC116" s="54"/>
      <c r="AD116" s="45"/>
      <c r="AE116" s="48"/>
      <c r="AF116" s="51"/>
      <c r="AG116" s="42"/>
      <c r="AH116" s="7">
        <v>70</v>
      </c>
      <c r="AI116" s="7">
        <v>81</v>
      </c>
      <c r="AJ116" s="7">
        <v>66</v>
      </c>
      <c r="AK116" s="7">
        <v>80</v>
      </c>
      <c r="AL116" s="7">
        <v>69</v>
      </c>
      <c r="AM116" s="7">
        <v>78</v>
      </c>
      <c r="AN116" s="53">
        <f>SUM(AH116,AI116,AJ116,,AK116,AL116,AM116)</f>
        <v>444</v>
      </c>
      <c r="AO116" s="45"/>
      <c r="AP116" s="48"/>
      <c r="AQ116" s="51"/>
      <c r="AR116" s="42"/>
      <c r="AS116" s="7">
        <v>88</v>
      </c>
      <c r="AT116" s="7">
        <v>81</v>
      </c>
      <c r="AU116" s="7">
        <v>81</v>
      </c>
      <c r="AV116" s="7">
        <v>88</v>
      </c>
      <c r="AW116" s="7">
        <v>89</v>
      </c>
      <c r="AX116" s="54"/>
      <c r="AY116" s="45"/>
      <c r="AZ116" s="48"/>
      <c r="BA116" s="51"/>
      <c r="BB116" s="42"/>
      <c r="BC116" s="7">
        <v>75</v>
      </c>
      <c r="BD116" s="7">
        <v>89</v>
      </c>
      <c r="BE116" s="7">
        <v>85</v>
      </c>
      <c r="BF116" s="7">
        <v>84</v>
      </c>
      <c r="BG116" s="7">
        <v>87</v>
      </c>
      <c r="BH116" s="54"/>
      <c r="BI116" s="45"/>
      <c r="BJ116" s="48"/>
      <c r="BK116" s="51"/>
      <c r="BL116" s="42"/>
    </row>
    <row r="117" spans="1:64" ht="16.8" x14ac:dyDescent="0.3">
      <c r="A117" s="22" t="s">
        <v>154</v>
      </c>
      <c r="B117" s="18"/>
      <c r="C117" s="7"/>
      <c r="D117" s="7"/>
      <c r="E117" s="7"/>
      <c r="F117" s="7"/>
      <c r="G117" s="7"/>
      <c r="H117" s="13"/>
      <c r="I117" s="45"/>
      <c r="J117" s="57"/>
      <c r="K117" s="60"/>
      <c r="L117" s="27"/>
      <c r="M117" s="28"/>
      <c r="N117" s="28"/>
      <c r="O117" s="28"/>
      <c r="P117" s="28"/>
      <c r="Q117" s="29"/>
      <c r="R117" s="54"/>
      <c r="S117" s="45"/>
      <c r="T117" s="48"/>
      <c r="U117" s="51"/>
      <c r="V117" s="42"/>
      <c r="W117" s="37" t="s">
        <v>18</v>
      </c>
      <c r="X117" s="40"/>
      <c r="Y117" s="40"/>
      <c r="Z117" s="40"/>
      <c r="AA117" s="40"/>
      <c r="AB117" s="39"/>
      <c r="AC117" s="54"/>
      <c r="AD117" s="45"/>
      <c r="AE117" s="48"/>
      <c r="AF117" s="51"/>
      <c r="AG117" s="42"/>
      <c r="AH117" s="7"/>
      <c r="AI117" s="7"/>
      <c r="AJ117" s="7"/>
      <c r="AK117" s="36"/>
      <c r="AL117" s="7"/>
      <c r="AM117" s="7"/>
      <c r="AN117" s="54"/>
      <c r="AO117" s="45"/>
      <c r="AP117" s="48"/>
      <c r="AQ117" s="51"/>
      <c r="AR117" s="42"/>
      <c r="AS117" s="7"/>
      <c r="AT117" s="7"/>
      <c r="AU117" s="7"/>
      <c r="AV117" s="7"/>
      <c r="AW117" s="7"/>
      <c r="AX117" s="54"/>
      <c r="AY117" s="45"/>
      <c r="AZ117" s="48"/>
      <c r="BA117" s="51"/>
      <c r="BB117" s="42"/>
      <c r="BC117" s="7"/>
      <c r="BD117" s="7"/>
      <c r="BE117" s="7"/>
      <c r="BF117" s="7"/>
      <c r="BG117" s="7"/>
      <c r="BH117" s="54"/>
      <c r="BI117" s="45"/>
      <c r="BJ117" s="48"/>
      <c r="BK117" s="51"/>
      <c r="BL117" s="42"/>
    </row>
    <row r="118" spans="1:64" ht="16.8" x14ac:dyDescent="0.3">
      <c r="A118" s="22" t="s">
        <v>155</v>
      </c>
      <c r="B118" s="19"/>
      <c r="C118" s="7"/>
      <c r="D118" s="7"/>
      <c r="E118" s="7"/>
      <c r="F118" s="7"/>
      <c r="G118" s="7"/>
      <c r="H118" s="13"/>
      <c r="I118" s="45"/>
      <c r="J118" s="57"/>
      <c r="K118" s="60"/>
      <c r="L118" s="27"/>
      <c r="M118" s="28"/>
      <c r="N118" s="28"/>
      <c r="O118" s="28"/>
      <c r="P118" s="28"/>
      <c r="Q118" s="29"/>
      <c r="R118" s="54"/>
      <c r="S118" s="45"/>
      <c r="T118" s="48"/>
      <c r="U118" s="51"/>
      <c r="V118" s="42"/>
      <c r="W118" s="27"/>
      <c r="X118" s="28"/>
      <c r="Y118" s="28"/>
      <c r="Z118" s="28"/>
      <c r="AA118" s="28"/>
      <c r="AB118" s="29"/>
      <c r="AC118" s="54"/>
      <c r="AD118" s="45"/>
      <c r="AE118" s="48"/>
      <c r="AF118" s="51"/>
      <c r="AG118" s="42"/>
      <c r="AH118" s="7"/>
      <c r="AI118" s="7"/>
      <c r="AJ118" s="7"/>
      <c r="AK118" s="7"/>
      <c r="AL118" s="7"/>
      <c r="AM118" s="7"/>
      <c r="AN118" s="54"/>
      <c r="AO118" s="45"/>
      <c r="AP118" s="48"/>
      <c r="AQ118" s="51"/>
      <c r="AR118" s="42"/>
      <c r="AS118" s="7"/>
      <c r="AT118" s="7"/>
      <c r="AU118" s="7"/>
      <c r="AV118" s="7"/>
      <c r="AW118" s="7"/>
      <c r="AX118" s="54"/>
      <c r="AY118" s="45"/>
      <c r="AZ118" s="48"/>
      <c r="BA118" s="51"/>
      <c r="BB118" s="42"/>
      <c r="BC118" s="7"/>
      <c r="BD118" s="7"/>
      <c r="BE118" s="7"/>
      <c r="BF118" s="7"/>
      <c r="BG118" s="7"/>
      <c r="BH118" s="54"/>
      <c r="BI118" s="45"/>
      <c r="BJ118" s="48"/>
      <c r="BK118" s="51"/>
      <c r="BL118" s="42"/>
    </row>
    <row r="119" spans="1:64" ht="16.8" x14ac:dyDescent="0.3">
      <c r="A119" s="22"/>
      <c r="B119" s="19" t="s">
        <v>5</v>
      </c>
      <c r="C119" s="9" t="str">
        <f>LOOKUP(C116, {0,50,60,63,66,70,73,75,80,85,90}, {"F","D","C-","C","C+","B-","B","B+","A-","A","A+"})</f>
        <v>A</v>
      </c>
      <c r="D119" s="9" t="str">
        <f>LOOKUP(D116, {0,50,60,63,66,70,73,75,80,85,90}, {"F","D","C-","C","C+","B-","B","B+","A-","A","A+"})</f>
        <v>B+</v>
      </c>
      <c r="E119" s="9" t="str">
        <f>LOOKUP(E116, {0,50,60,63,66,70,73,75,80,85,90}, {"F","D","C-","C","C+","B-","B","B+","A-","A","A+"})</f>
        <v>B+</v>
      </c>
      <c r="F119" s="9" t="str">
        <f>LOOKUP(F116, {0,50,60,63,66,70,73,75,80,85,90}, {"F","D","C-","C","C+","B-","B","B+","A-","A","A+"})</f>
        <v>B+</v>
      </c>
      <c r="G119" s="9" t="str">
        <f>LOOKUP(G116, {0,50,60,63,66,70,73,75,80,85,90}, {"F","D","C-","C","C+","B-","B","B+","A-","A","A+"})</f>
        <v>B-</v>
      </c>
      <c r="H119" s="13"/>
      <c r="I119" s="45"/>
      <c r="J119" s="57"/>
      <c r="K119" s="60"/>
      <c r="L119" s="9" t="str">
        <f>LOOKUP(L116, {0,50,60,63,66,70,73,75,80,85,90}, {"F","D","C-","C","C+","B-","B","B+","A-","A","A+"})</f>
        <v>C-</v>
      </c>
      <c r="M119" s="9" t="str">
        <f>LOOKUP(M116, {0,50,60,63,66,70,73,75,80,85,90}, {"F","D","C-","C","C+","B-","B","B+","A-","A","A+"})</f>
        <v>C-</v>
      </c>
      <c r="N119" s="9" t="str">
        <f>LOOKUP(N116, {0,50,60,63,66,70,73,75,80,85,90}, {"F","D","C-","C","C+","B-","B","B+","A-","A","A+"})</f>
        <v>C-</v>
      </c>
      <c r="O119" s="9" t="str">
        <f>LOOKUP(O116, {0,50,60,63,66,70,73,75,80,85,90}, {"F","D","C-","C","C+","B-","B","B+","A-","A","A+"})</f>
        <v>C-</v>
      </c>
      <c r="P119" s="9" t="str">
        <f>LOOKUP(P116, {0,50,60,63,66,70,73,75,80,85,90}, {"F","D","C-","C","C+","B-","B","B+","A-","A","A+"})</f>
        <v>C-</v>
      </c>
      <c r="Q119" s="9" t="str">
        <f>LOOKUP(Q116, {0,50,60,63,66,70,73,75,80,85,90}, {"F","D","C-","C","C+","B-","B","B+","A-","A","A+"})</f>
        <v>C-</v>
      </c>
      <c r="R119" s="54"/>
      <c r="S119" s="45"/>
      <c r="T119" s="48"/>
      <c r="U119" s="51"/>
      <c r="V119" s="42"/>
      <c r="W119" s="10" t="str">
        <f>LOOKUP(W116, {0,50,55,58,61,65,70,75,80,85}, {"F","D","C-","C","C+","B-","B","B+","A-","A+"})</f>
        <v>F</v>
      </c>
      <c r="X119" s="9" t="str">
        <f>LOOKUP(X116, {0,50,55,58,61,65,70,75,80,85}, {"F","D","C-","C","C+","B-","B","B+","A-","A+"})</f>
        <v>F</v>
      </c>
      <c r="Y119" s="9" t="str">
        <f>LOOKUP(Y116, {0,50,55,58,61,65,70,75,80,85}, {"F","D","C-","C","C+","B-","B","B+","A-","A+"})</f>
        <v>F</v>
      </c>
      <c r="Z119" s="9" t="str">
        <f>LOOKUP(Z116, {0,50,55,58,61,65,70,75,80,85}, {"F","D","C-","C","C+","B-","B","B+","A-","A+"})</f>
        <v>F</v>
      </c>
      <c r="AA119" s="9" t="str">
        <f>LOOKUP(AA116, {0,50,55,58,61,65,70,75,80,85}, {"F","D","C-","C","C+","B-","B","B+","A-","A+"})</f>
        <v>F</v>
      </c>
      <c r="AB119" s="29" t="str">
        <f>LOOKUP(AB116, {0,50,55,58,61,65,70,75,80,85}, {"F","D","C-","C","C+","B-","B","B+","A-","A+"})</f>
        <v>F</v>
      </c>
      <c r="AC119" s="54"/>
      <c r="AD119" s="45"/>
      <c r="AE119" s="48"/>
      <c r="AF119" s="51"/>
      <c r="AG119" s="42"/>
      <c r="AH119" s="9" t="str">
        <f>LOOKUP(AH116, {0,50,60,63,66,70,73,75,80,85,90}, {"F","D","C-","C","C+","B-","B","B+","A-","A","A+"})</f>
        <v>B-</v>
      </c>
      <c r="AI119" s="9" t="str">
        <f>LOOKUP(AI116, {0,50,60,63,66,70,73,75,80,85,90}, {"F","D","C-","C","C+","B-","B","B+","A-","A","A+"})</f>
        <v>A-</v>
      </c>
      <c r="AJ119" s="9" t="str">
        <f>LOOKUP(AJ116, {0,50,60,63,66,70,73,75,80,85,90}, {"F","D","C-","C","C+","B-","B","B+","A-","A","A+"})</f>
        <v>C+</v>
      </c>
      <c r="AK119" s="9" t="str">
        <f>LOOKUP(AK116, {0,50,60,63,66,70,73,75,80,85,90}, {"F","D","C-","C","C+","B-","B","B+","A-","A","A+"})</f>
        <v>A-</v>
      </c>
      <c r="AL119" s="9" t="str">
        <f>LOOKUP(AL116, {0,50,60,63,66,70,73,75,80,85,90}, {"F","D","C-","C","C+","B-","B","B+","A-","A","A+"})</f>
        <v>C+</v>
      </c>
      <c r="AM119" s="9" t="str">
        <f>LOOKUP(AM116, {0,50,60,63,66,70,73,75,80,85,90}, {"F","D","C-","C","C+","B-","B","B+","A-","A","A+"})</f>
        <v>B+</v>
      </c>
      <c r="AN119" s="54"/>
      <c r="AO119" s="45"/>
      <c r="AP119" s="48"/>
      <c r="AQ119" s="51"/>
      <c r="AR119" s="42"/>
      <c r="AS119" s="9" t="str">
        <f>LOOKUP(AS116, {0,50,60,63,66,70,73,75,80,85,90}, {"F","D","C-","C","C+","B-","B","B+","A-","A","A+"})</f>
        <v>A</v>
      </c>
      <c r="AT119" s="9" t="str">
        <f>LOOKUP(AT116, {0,50,60,63,66,70,73,75,80,85,90}, {"F","D","C-","C","C+","B-","B","B+","A-","A","A+"})</f>
        <v>A-</v>
      </c>
      <c r="AU119" s="9" t="str">
        <f>LOOKUP(AU116, {0,50,60,63,66,70,73,75,80,85,90}, {"F","D","C-","C","C+","B-","B","B+","A-","A","A+"})</f>
        <v>A-</v>
      </c>
      <c r="AV119" s="9" t="str">
        <f>LOOKUP(AV116, {0,50,60,63,66,70,73,75,80,85,90}, {"F","D","C-","C","C+","B-","B","B+","A-","A","A+"})</f>
        <v>A</v>
      </c>
      <c r="AW119" s="9" t="str">
        <f>LOOKUP(AW116, {0,50,60,63,66,70,73,75,80,85,90}, {"F","D","C-","C","C+","B-","B","B+","A-","A","A+"})</f>
        <v>A</v>
      </c>
      <c r="AX119" s="54"/>
      <c r="AY119" s="45"/>
      <c r="AZ119" s="48"/>
      <c r="BA119" s="51"/>
      <c r="BB119" s="42"/>
      <c r="BC119" s="9" t="str">
        <f>LOOKUP(BC116, {0,50,60,63,66,70,73,75,80,85,90}, {"F","D","C-","C","C+","B-","B","B+","A-","A","A+"})</f>
        <v>B+</v>
      </c>
      <c r="BD119" s="9" t="str">
        <f>LOOKUP(BD116, {0,50,60,63,66,70,73,75,80,85,90}, {"F","D","C-","C","C+","B-","B","B+","A-","A","A+"})</f>
        <v>A</v>
      </c>
      <c r="BE119" s="9" t="str">
        <f>LOOKUP(BE116, {0,50,60,63,66,70,73,75,80,85,90}, {"F","D","C-","C","C+","B-","B","B+","A-","A","A+"})</f>
        <v>A</v>
      </c>
      <c r="BF119" s="9" t="str">
        <f>LOOKUP(BF116, {0,50,60,63,66,70,73,75,80,85,90}, {"F","D","C-","C","C+","B-","B","B+","A-","A","A+"})</f>
        <v>A-</v>
      </c>
      <c r="BG119" s="9" t="str">
        <f>LOOKUP(BG116, {0,50,60,63,66,70,73,75,80,85,90}, {"F","D","C-","C","C+","B-","B","B+","A-","A","A+"})</f>
        <v>A</v>
      </c>
      <c r="BH119" s="54"/>
      <c r="BI119" s="45"/>
      <c r="BJ119" s="48"/>
      <c r="BK119" s="51"/>
      <c r="BL119" s="42"/>
    </row>
    <row r="120" spans="1:64" ht="17.399999999999999" thickBot="1" x14ac:dyDescent="0.35">
      <c r="A120" s="23"/>
      <c r="B120" s="20" t="s">
        <v>6</v>
      </c>
      <c r="C120" s="12" t="str">
        <f>LOOKUP(C116,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D120" s="12" t="str">
        <f>LOOKUP(D116,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3.60</v>
      </c>
      <c r="E120" s="12" t="str">
        <f>LOOKUP(E116,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F120" s="12" t="str">
        <f>LOOKUP(F116,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3.80</v>
      </c>
      <c r="G120" s="12" t="str">
        <f>LOOKUP(G116,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H120" s="14"/>
      <c r="I120" s="46"/>
      <c r="J120" s="58"/>
      <c r="K120" s="61"/>
      <c r="L120" s="12" t="str">
        <f>LOOKUP(L116,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M120" s="12" t="str">
        <f>LOOKUP(M116,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120" s="12" t="str">
        <f>LOOKUP(N116,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120" s="12" t="str">
        <f>LOOKUP(O116,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120" s="12" t="str">
        <f>LOOKUP(P116,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120" s="12" t="str">
        <f>LOOKUP(Q116,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120" s="55"/>
      <c r="S120" s="46"/>
      <c r="T120" s="49"/>
      <c r="U120" s="51"/>
      <c r="V120" s="43"/>
      <c r="W120" s="11" t="str">
        <f>LOOKUP(W116,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X120" s="12" t="str">
        <f>LOOKUP(X116,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120" s="12" t="str">
        <f>LOOKUP(Y116,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120" s="12" t="str">
        <f>LOOKUP(Z116,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120" s="12" t="str">
        <f>LOOKUP(AA116,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120" s="30" t="str">
        <f>LOOKUP(AB116,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120" s="55"/>
      <c r="AD120" s="46"/>
      <c r="AE120" s="49"/>
      <c r="AF120" s="52"/>
      <c r="AG120" s="43"/>
      <c r="AH120" s="12" t="str">
        <f>LOOKUP(AH116,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AI120" s="12" t="str">
        <f>LOOKUP(AI116,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J120" s="12" t="str">
        <f>LOOKUP(AJ116,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2.60</v>
      </c>
      <c r="AK120" s="12" t="str">
        <f>LOOKUP(AK116,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L120" s="12" t="str">
        <f>LOOKUP(AL116,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2.90</v>
      </c>
      <c r="AM120" s="12" t="str">
        <f>LOOKUP(AM116,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3.80</v>
      </c>
      <c r="AN120" s="55"/>
      <c r="AO120" s="46"/>
      <c r="AP120" s="49"/>
      <c r="AQ120" s="52"/>
      <c r="AR120" s="43"/>
      <c r="AS120" s="12" t="str">
        <f>LOOKUP(AS116,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T120" s="12" t="str">
        <f>LOOKUP(AT116,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U120" s="12" t="str">
        <f>LOOKUP(AU116,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V120" s="12" t="str">
        <f>LOOKUP(AV116,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W120" s="12" t="str">
        <f>LOOKUP(AW116,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X120" s="55"/>
      <c r="AY120" s="46"/>
      <c r="AZ120" s="49"/>
      <c r="BA120" s="52"/>
      <c r="BB120" s="43"/>
      <c r="BC120" s="12" t="str">
        <f>LOOKUP(BC116,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BD120" s="12" t="str">
        <f>LOOKUP(BD116,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E120" s="12" t="str">
        <f>LOOKUP(BE116,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F120" s="12" t="str">
        <f>LOOKUP(BF116,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G120" s="12" t="str">
        <f>LOOKUP(BG116,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H120" s="55"/>
      <c r="BI120" s="46"/>
      <c r="BJ120" s="49"/>
      <c r="BK120" s="52"/>
      <c r="BL120" s="43"/>
    </row>
    <row r="121" spans="1:64" ht="17.399999999999999" thickBot="1" x14ac:dyDescent="0.35">
      <c r="A121" s="21" t="s">
        <v>71</v>
      </c>
      <c r="B121" s="17" t="s">
        <v>11</v>
      </c>
      <c r="C121" s="24">
        <v>4</v>
      </c>
      <c r="D121" s="7">
        <v>3</v>
      </c>
      <c r="E121" s="7">
        <v>4</v>
      </c>
      <c r="F121" s="7">
        <v>3</v>
      </c>
      <c r="G121" s="7">
        <v>2</v>
      </c>
      <c r="H121" s="16">
        <f>SUM(C121:G121)</f>
        <v>16</v>
      </c>
      <c r="I121" s="44">
        <f>H122*100/500</f>
        <v>87.2</v>
      </c>
      <c r="J121" s="56">
        <f>(C121*C126+D121*D126+E121*E126+F121*F126+G121*G126)/(C121+D121+E121+F121+G121)</f>
        <v>3.9750000000000001</v>
      </c>
      <c r="K121" s="59" t="str">
        <f>LOOKUP(J121,{0,1},{"Dropped Out"," Promoted"})</f>
        <v xml:space="preserve"> Promoted</v>
      </c>
      <c r="L121" s="24">
        <v>3</v>
      </c>
      <c r="M121" s="25">
        <v>2</v>
      </c>
      <c r="N121" s="25">
        <v>3</v>
      </c>
      <c r="O121" s="25">
        <v>3</v>
      </c>
      <c r="P121" s="25">
        <v>3</v>
      </c>
      <c r="Q121" s="26">
        <v>3</v>
      </c>
      <c r="R121" s="53">
        <f>SUM(L122,M122,N122,,O122,P122,Q122)</f>
        <v>360</v>
      </c>
      <c r="S121" s="44">
        <f>AVERAGE(L122,M122,N122,O122,P122,Q122)</f>
        <v>60</v>
      </c>
      <c r="T121" s="47">
        <f>(L121*L126+M121*M126+N121*N126+O121*O126+P121*P126+Q121*Q126)/(L121+M121+N121+O121+P121+Q121)</f>
        <v>2</v>
      </c>
      <c r="U121" s="50" t="e">
        <f>(C121*C126+D121*D126+E121*E126+F121*F126+#REF!*#REF!+#REF!*#REF!+L121*L126+M121*M126+N121*N126+O121*O126+P121*P126+Q121*Q126)/(C121+D121+E121+F121+#REF!+#REF!+L121+M121+N121+O121+P121+Q121)</f>
        <v>#REF!</v>
      </c>
      <c r="V121" s="41" t="e">
        <f>LOOKUP(U121,{0,1.5,2},{"Dropped Out","Probation","Promoted"})</f>
        <v>#REF!</v>
      </c>
      <c r="W121" s="24">
        <v>3</v>
      </c>
      <c r="X121" s="25">
        <v>2</v>
      </c>
      <c r="Y121" s="25">
        <v>3</v>
      </c>
      <c r="Z121" s="25">
        <v>3</v>
      </c>
      <c r="AA121" s="25">
        <v>3</v>
      </c>
      <c r="AB121" s="26">
        <v>3</v>
      </c>
      <c r="AC121" s="53">
        <f>SUM(W122,X122,Y122,,Z122,AA122,AB122)</f>
        <v>0</v>
      </c>
      <c r="AD121" s="44" t="e">
        <f>AVERAGE(W122,X122,Y122,Z122,AA122,AB122)</f>
        <v>#DIV/0!</v>
      </c>
      <c r="AE121" s="47">
        <f>(W121*W126+X121*X126+Y121*Y126+Z121*Z126+AA121*AA126+AB121*AB126)/(W121+X121+Y121+Z121+AA121+AB121)</f>
        <v>0</v>
      </c>
      <c r="AF121" s="50">
        <f>(M121*M126+N121*N126+O121*O126+P121*P126+Q121*Q126+R121*R126+W121*W126+X121*X126+Y121*Y126+Z121*Z126+AA121*AA126+AB121*AB126)/(M121+N121+O121+P121+Q121+R121+W121+X121+Y121+Z121+AA121+AB121)</f>
        <v>7.1611253196930943E-2</v>
      </c>
      <c r="AG121" s="41" t="str">
        <f>LOOKUP(AF121,{0,1.5,2},{"Dropped Out","Probation","Promoted"})</f>
        <v>Dropped Out</v>
      </c>
      <c r="AH121" s="24">
        <v>4</v>
      </c>
      <c r="AI121" s="25">
        <v>3</v>
      </c>
      <c r="AJ121" s="25">
        <v>3</v>
      </c>
      <c r="AK121" s="25">
        <v>2</v>
      </c>
      <c r="AL121" s="25">
        <v>4</v>
      </c>
      <c r="AM121" s="26">
        <v>4</v>
      </c>
      <c r="AN121" s="16">
        <f>SUM(AH121:AM121)</f>
        <v>20</v>
      </c>
      <c r="AO121" s="44">
        <f>AN122*100/600</f>
        <v>85.5</v>
      </c>
      <c r="AP121" s="47">
        <f>(AH121*AH126+AI121*AI126+AJ121*AJ126+AK121*AK126+AL121*AL126+AM121*AM126)/(AH121+AI121+AJ121+AK121+AL121+AM121)</f>
        <v>4</v>
      </c>
      <c r="AQ121" s="50">
        <f>(C121*C126+D121*D126+E121*E126+F121*F126+G121*G126++AH121*AH126+AI121*AI126+AJ121*AJ126+AK121*AK126+AL121*AL126+AM121*AM126)/(C121+D121+E121+F121+G121+AH121+AI121+AJ121+AK121+AL121+AM121)</f>
        <v>3.9888888888888889</v>
      </c>
      <c r="AR121" s="41" t="str">
        <f>LOOKUP(AQ121,{0,1.5},{"Dropped Out","Promoted"})</f>
        <v>Promoted</v>
      </c>
      <c r="AS121" s="24">
        <v>3</v>
      </c>
      <c r="AT121" s="25">
        <v>3</v>
      </c>
      <c r="AU121" s="25">
        <v>3</v>
      </c>
      <c r="AV121" s="25">
        <v>4</v>
      </c>
      <c r="AW121" s="25">
        <v>4</v>
      </c>
      <c r="AX121" s="53">
        <f>SUM(AS122,AT122,AU122,,AV122,AW122)</f>
        <v>413</v>
      </c>
      <c r="AY121" s="44">
        <f>AX121*100/500</f>
        <v>82.6</v>
      </c>
      <c r="AZ121" s="47">
        <f>(AS121*AS126+AT121*AT126+AU121*AU126+AV121*AV126+AW121*AW126)/(AS121+AT121+AU121+AV121+AW121)</f>
        <v>3.8588235294117643</v>
      </c>
      <c r="BA121" s="50">
        <f>(C121*C126+D121*D126+E121*E126+F121*F126+G121*G126++AH121*AH126+AI121*AI126+AJ121*AJ126+AK121*AK126+AL121*AL126+AM121*AM126+AS121*AS126+AT121*AT126+AU121*AU126+AV121*AV126+AW121*AW126)/(C121+D121+E121+F121+G121+AH121+AI121+AJ121+AK121+AL121+AM121+AS121+AT121+AU121+AV121+AW121)</f>
        <v>3.9471698113207543</v>
      </c>
      <c r="BB121" s="41" t="str">
        <f>LOOKUP(BA121,{0,1.75},{"Dropped Out","Promoted"})</f>
        <v>Promoted</v>
      </c>
      <c r="BC121" s="24">
        <v>4</v>
      </c>
      <c r="BD121" s="25">
        <v>3</v>
      </c>
      <c r="BE121" s="25">
        <v>3</v>
      </c>
      <c r="BF121" s="25">
        <v>4</v>
      </c>
      <c r="BG121" s="25">
        <v>3</v>
      </c>
      <c r="BH121" s="53">
        <f>SUM(BC122,BD122,BE122,,BF122,BG122)</f>
        <v>428</v>
      </c>
      <c r="BI121" s="44">
        <f>BH121*100/500</f>
        <v>85.6</v>
      </c>
      <c r="BJ121" s="47">
        <f>(BC121*BC126+BD121*BD126+BE121*BE126+BF121*BF126+BG121*BG126)/(BC121+BD121+BE121+BF121+BG121)</f>
        <v>4</v>
      </c>
      <c r="BK121" s="50">
        <f>(C121*C126+D121*D126+E121*E126+F121*F126+G121*G126++AH121*AH126+AI121*AI126+AJ121*AJ126+AK121*AK126+AL121*AL126+AM121*AM126+AS121*AS126+AT121*AT126+AU121*AU126+AV121*AV126+AW121*AW126+BC121*BC126+BD121*BD126+BE121*BE126+BF121*BF126+BG121*BG126)/(C121+D121+E121+F121+G121+AH121+AI121+AJ121+AK121+AL121+AM121+AS121+AT121+AU121+AV121+AW121+BC121+BD121+BE121+BF121+BG121)</f>
        <v>3.96</v>
      </c>
      <c r="BL121" s="41" t="str">
        <f>LOOKUP(BK121,{0,2},{"Dropped Out","Promoted"})</f>
        <v>Promoted</v>
      </c>
    </row>
    <row r="122" spans="1:64" ht="16.8" x14ac:dyDescent="0.3">
      <c r="A122" s="22" t="s">
        <v>72</v>
      </c>
      <c r="B122" s="18" t="s">
        <v>12</v>
      </c>
      <c r="C122" s="7">
        <v>84</v>
      </c>
      <c r="D122" s="7">
        <v>94</v>
      </c>
      <c r="E122" s="7">
        <v>96</v>
      </c>
      <c r="F122" s="7">
        <v>84</v>
      </c>
      <c r="G122" s="7">
        <v>78</v>
      </c>
      <c r="H122" s="35">
        <f>SUM(C122:G122)</f>
        <v>436</v>
      </c>
      <c r="I122" s="45"/>
      <c r="J122" s="57"/>
      <c r="K122" s="60"/>
      <c r="L122" s="27">
        <v>60</v>
      </c>
      <c r="M122" s="28">
        <v>60</v>
      </c>
      <c r="N122" s="28">
        <v>60</v>
      </c>
      <c r="O122" s="28">
        <v>60</v>
      </c>
      <c r="P122" s="28">
        <v>60</v>
      </c>
      <c r="Q122" s="29">
        <v>60</v>
      </c>
      <c r="R122" s="54"/>
      <c r="S122" s="45"/>
      <c r="T122" s="48"/>
      <c r="U122" s="51"/>
      <c r="V122" s="42"/>
      <c r="W122" s="27"/>
      <c r="X122" s="28"/>
      <c r="Y122" s="28"/>
      <c r="Z122" s="28"/>
      <c r="AA122" s="28"/>
      <c r="AB122" s="29"/>
      <c r="AC122" s="54"/>
      <c r="AD122" s="45"/>
      <c r="AE122" s="48"/>
      <c r="AF122" s="51"/>
      <c r="AG122" s="42"/>
      <c r="AH122" s="7">
        <v>84</v>
      </c>
      <c r="AI122" s="7">
        <v>91</v>
      </c>
      <c r="AJ122" s="7">
        <v>84</v>
      </c>
      <c r="AK122" s="7">
        <v>80</v>
      </c>
      <c r="AL122" s="7">
        <v>89</v>
      </c>
      <c r="AM122" s="7">
        <v>85</v>
      </c>
      <c r="AN122" s="53">
        <f>SUM(AH122,AI122,AJ122,,AK122,AL122,AM122)</f>
        <v>513</v>
      </c>
      <c r="AO122" s="45"/>
      <c r="AP122" s="48"/>
      <c r="AQ122" s="51"/>
      <c r="AR122" s="42"/>
      <c r="AS122" s="7">
        <v>90</v>
      </c>
      <c r="AT122" s="7">
        <v>84</v>
      </c>
      <c r="AU122" s="7">
        <v>72</v>
      </c>
      <c r="AV122" s="7">
        <v>85</v>
      </c>
      <c r="AW122" s="7">
        <v>82</v>
      </c>
      <c r="AX122" s="54"/>
      <c r="AY122" s="45"/>
      <c r="AZ122" s="48"/>
      <c r="BA122" s="51"/>
      <c r="BB122" s="42"/>
      <c r="BC122" s="7">
        <v>91</v>
      </c>
      <c r="BD122" s="7">
        <v>81</v>
      </c>
      <c r="BE122" s="7">
        <v>86</v>
      </c>
      <c r="BF122" s="7">
        <v>83</v>
      </c>
      <c r="BG122" s="7">
        <v>87</v>
      </c>
      <c r="BH122" s="54"/>
      <c r="BI122" s="45"/>
      <c r="BJ122" s="48"/>
      <c r="BK122" s="51"/>
      <c r="BL122" s="42"/>
    </row>
    <row r="123" spans="1:64" ht="16.8" x14ac:dyDescent="0.3">
      <c r="A123" s="22" t="s">
        <v>156</v>
      </c>
      <c r="B123" s="18"/>
      <c r="C123" s="7"/>
      <c r="D123" s="7"/>
      <c r="E123" s="7"/>
      <c r="F123" s="7"/>
      <c r="G123" s="7"/>
      <c r="H123" s="13"/>
      <c r="I123" s="45"/>
      <c r="J123" s="57"/>
      <c r="K123" s="60"/>
      <c r="L123" s="27"/>
      <c r="M123" s="28"/>
      <c r="N123" s="28"/>
      <c r="O123" s="28"/>
      <c r="P123" s="28"/>
      <c r="Q123" s="29"/>
      <c r="R123" s="54"/>
      <c r="S123" s="45"/>
      <c r="T123" s="48"/>
      <c r="U123" s="51"/>
      <c r="V123" s="42"/>
      <c r="W123" s="37" t="s">
        <v>18</v>
      </c>
      <c r="X123" s="40"/>
      <c r="Y123" s="40"/>
      <c r="Z123" s="40"/>
      <c r="AA123" s="40"/>
      <c r="AB123" s="39"/>
      <c r="AC123" s="54"/>
      <c r="AD123" s="45"/>
      <c r="AE123" s="48"/>
      <c r="AF123" s="51"/>
      <c r="AG123" s="42"/>
      <c r="AH123" s="7"/>
      <c r="AI123" s="7"/>
      <c r="AJ123" s="7"/>
      <c r="AK123" s="36"/>
      <c r="AL123" s="7"/>
      <c r="AM123" s="7"/>
      <c r="AN123" s="54"/>
      <c r="AO123" s="45"/>
      <c r="AP123" s="48"/>
      <c r="AQ123" s="51"/>
      <c r="AR123" s="42"/>
      <c r="AS123" s="7"/>
      <c r="AT123" s="7"/>
      <c r="AU123" s="7"/>
      <c r="AV123" s="7"/>
      <c r="AW123" s="7"/>
      <c r="AX123" s="54"/>
      <c r="AY123" s="45"/>
      <c r="AZ123" s="48"/>
      <c r="BA123" s="51"/>
      <c r="BB123" s="42"/>
      <c r="BC123" s="7"/>
      <c r="BD123" s="7"/>
      <c r="BE123" s="7"/>
      <c r="BF123" s="7"/>
      <c r="BG123" s="7"/>
      <c r="BH123" s="54"/>
      <c r="BI123" s="45"/>
      <c r="BJ123" s="48"/>
      <c r="BK123" s="51"/>
      <c r="BL123" s="42"/>
    </row>
    <row r="124" spans="1:64" ht="16.8" x14ac:dyDescent="0.3">
      <c r="A124" s="22" t="s">
        <v>157</v>
      </c>
      <c r="B124" s="19"/>
      <c r="C124" s="7"/>
      <c r="D124" s="7"/>
      <c r="E124" s="7"/>
      <c r="F124" s="7"/>
      <c r="G124" s="7"/>
      <c r="H124" s="13"/>
      <c r="I124" s="45"/>
      <c r="J124" s="57"/>
      <c r="K124" s="60"/>
      <c r="L124" s="27"/>
      <c r="M124" s="28"/>
      <c r="N124" s="28"/>
      <c r="O124" s="28"/>
      <c r="P124" s="28"/>
      <c r="Q124" s="29"/>
      <c r="R124" s="54"/>
      <c r="S124" s="45"/>
      <c r="T124" s="48"/>
      <c r="U124" s="51"/>
      <c r="V124" s="42"/>
      <c r="W124" s="27"/>
      <c r="X124" s="28"/>
      <c r="Y124" s="28"/>
      <c r="Z124" s="28"/>
      <c r="AA124" s="28"/>
      <c r="AB124" s="29"/>
      <c r="AC124" s="54"/>
      <c r="AD124" s="45"/>
      <c r="AE124" s="48"/>
      <c r="AF124" s="51"/>
      <c r="AG124" s="42"/>
      <c r="AH124" s="7"/>
      <c r="AI124" s="7"/>
      <c r="AJ124" s="7"/>
      <c r="AK124" s="7"/>
      <c r="AL124" s="7"/>
      <c r="AM124" s="7"/>
      <c r="AN124" s="54"/>
      <c r="AO124" s="45"/>
      <c r="AP124" s="48"/>
      <c r="AQ124" s="51"/>
      <c r="AR124" s="42"/>
      <c r="AS124" s="7"/>
      <c r="AT124" s="7"/>
      <c r="AU124" s="7"/>
      <c r="AV124" s="7"/>
      <c r="AW124" s="7"/>
      <c r="AX124" s="54"/>
      <c r="AY124" s="45"/>
      <c r="AZ124" s="48"/>
      <c r="BA124" s="51"/>
      <c r="BB124" s="42"/>
      <c r="BC124" s="7"/>
      <c r="BD124" s="7"/>
      <c r="BE124" s="7"/>
      <c r="BF124" s="7"/>
      <c r="BG124" s="7"/>
      <c r="BH124" s="54"/>
      <c r="BI124" s="45"/>
      <c r="BJ124" s="48"/>
      <c r="BK124" s="51"/>
      <c r="BL124" s="42"/>
    </row>
    <row r="125" spans="1:64" ht="16.8" x14ac:dyDescent="0.3">
      <c r="A125" s="22"/>
      <c r="B125" s="19" t="s">
        <v>5</v>
      </c>
      <c r="C125" s="9" t="str">
        <f>LOOKUP(C122, {0,50,60,63,66,70,73,75,80,85,90}, {"F","D","C-","C","C+","B-","B","B+","A-","A","A+"})</f>
        <v>A-</v>
      </c>
      <c r="D125" s="9" t="str">
        <f>LOOKUP(D122, {0,50,60,63,66,70,73,75,80,85,90}, {"F","D","C-","C","C+","B-","B","B+","A-","A","A+"})</f>
        <v>A+</v>
      </c>
      <c r="E125" s="9" t="str">
        <f>LOOKUP(E122, {0,50,60,63,66,70,73,75,80,85,90}, {"F","D","C-","C","C+","B-","B","B+","A-","A","A+"})</f>
        <v>A+</v>
      </c>
      <c r="F125" s="9" t="str">
        <f>LOOKUP(F122, {0,50,60,63,66,70,73,75,80,85,90}, {"F","D","C-","C","C+","B-","B","B+","A-","A","A+"})</f>
        <v>A-</v>
      </c>
      <c r="G125" s="9" t="str">
        <f>LOOKUP(G122, {0,50,60,63,66,70,73,75,80,85,90}, {"F","D","C-","C","C+","B-","B","B+","A-","A","A+"})</f>
        <v>B+</v>
      </c>
      <c r="H125" s="13"/>
      <c r="I125" s="45"/>
      <c r="J125" s="57"/>
      <c r="K125" s="60"/>
      <c r="L125" s="9" t="str">
        <f>LOOKUP(L122, {0,50,60,63,66,70,73,75,80,85,90}, {"F","D","C-","C","C+","B-","B","B+","A-","A","A+"})</f>
        <v>C-</v>
      </c>
      <c r="M125" s="9" t="str">
        <f>LOOKUP(M122, {0,50,60,63,66,70,73,75,80,85,90}, {"F","D","C-","C","C+","B-","B","B+","A-","A","A+"})</f>
        <v>C-</v>
      </c>
      <c r="N125" s="9" t="str">
        <f>LOOKUP(N122, {0,50,60,63,66,70,73,75,80,85,90}, {"F","D","C-","C","C+","B-","B","B+","A-","A","A+"})</f>
        <v>C-</v>
      </c>
      <c r="O125" s="9" t="str">
        <f>LOOKUP(O122, {0,50,60,63,66,70,73,75,80,85,90}, {"F","D","C-","C","C+","B-","B","B+","A-","A","A+"})</f>
        <v>C-</v>
      </c>
      <c r="P125" s="9" t="str">
        <f>LOOKUP(P122, {0,50,60,63,66,70,73,75,80,85,90}, {"F","D","C-","C","C+","B-","B","B+","A-","A","A+"})</f>
        <v>C-</v>
      </c>
      <c r="Q125" s="9" t="str">
        <f>LOOKUP(Q122, {0,50,60,63,66,70,73,75,80,85,90}, {"F","D","C-","C","C+","B-","B","B+","A-","A","A+"})</f>
        <v>C-</v>
      </c>
      <c r="R125" s="54"/>
      <c r="S125" s="45"/>
      <c r="T125" s="48"/>
      <c r="U125" s="51"/>
      <c r="V125" s="42"/>
      <c r="W125" s="10" t="str">
        <f>LOOKUP(W122, {0,50,55,58,61,65,70,75,80,85}, {"F","D","C-","C","C+","B-","B","B+","A-","A+"})</f>
        <v>F</v>
      </c>
      <c r="X125" s="9" t="str">
        <f>LOOKUP(X122, {0,50,55,58,61,65,70,75,80,85}, {"F","D","C-","C","C+","B-","B","B+","A-","A+"})</f>
        <v>F</v>
      </c>
      <c r="Y125" s="9" t="str">
        <f>LOOKUP(Y122, {0,50,55,58,61,65,70,75,80,85}, {"F","D","C-","C","C+","B-","B","B+","A-","A+"})</f>
        <v>F</v>
      </c>
      <c r="Z125" s="9" t="str">
        <f>LOOKUP(Z122, {0,50,55,58,61,65,70,75,80,85}, {"F","D","C-","C","C+","B-","B","B+","A-","A+"})</f>
        <v>F</v>
      </c>
      <c r="AA125" s="9" t="str">
        <f>LOOKUP(AA122, {0,50,55,58,61,65,70,75,80,85}, {"F","D","C-","C","C+","B-","B","B+","A-","A+"})</f>
        <v>F</v>
      </c>
      <c r="AB125" s="29" t="str">
        <f>LOOKUP(AB122, {0,50,55,58,61,65,70,75,80,85}, {"F","D","C-","C","C+","B-","B","B+","A-","A+"})</f>
        <v>F</v>
      </c>
      <c r="AC125" s="54"/>
      <c r="AD125" s="45"/>
      <c r="AE125" s="48"/>
      <c r="AF125" s="51"/>
      <c r="AG125" s="42"/>
      <c r="AH125" s="9" t="str">
        <f>LOOKUP(AH122, {0,50,60,63,66,70,73,75,80,85,90}, {"F","D","C-","C","C+","B-","B","B+","A-","A","A+"})</f>
        <v>A-</v>
      </c>
      <c r="AI125" s="9" t="str">
        <f>LOOKUP(AI122, {0,50,60,63,66,70,73,75,80,85,90}, {"F","D","C-","C","C+","B-","B","B+","A-","A","A+"})</f>
        <v>A+</v>
      </c>
      <c r="AJ125" s="9" t="str">
        <f>LOOKUP(AJ122, {0,50,60,63,66,70,73,75,80,85,90}, {"F","D","C-","C","C+","B-","B","B+","A-","A","A+"})</f>
        <v>A-</v>
      </c>
      <c r="AK125" s="9" t="str">
        <f>LOOKUP(AK122, {0,50,60,63,66,70,73,75,80,85,90}, {"F","D","C-","C","C+","B-","B","B+","A-","A","A+"})</f>
        <v>A-</v>
      </c>
      <c r="AL125" s="9" t="str">
        <f>LOOKUP(AL122, {0,50,60,63,66,70,73,75,80,85,90}, {"F","D","C-","C","C+","B-","B","B+","A-","A","A+"})</f>
        <v>A</v>
      </c>
      <c r="AM125" s="9" t="str">
        <f>LOOKUP(AM122, {0,50,60,63,66,70,73,75,80,85,90}, {"F","D","C-","C","C+","B-","B","B+","A-","A","A+"})</f>
        <v>A</v>
      </c>
      <c r="AN125" s="54"/>
      <c r="AO125" s="45"/>
      <c r="AP125" s="48"/>
      <c r="AQ125" s="51"/>
      <c r="AR125" s="42"/>
      <c r="AS125" s="9" t="str">
        <f>LOOKUP(AS122, {0,50,60,63,66,70,73,75,80,85,90}, {"F","D","C-","C","C+","B-","B","B+","A-","A","A+"})</f>
        <v>A+</v>
      </c>
      <c r="AT125" s="9" t="str">
        <f>LOOKUP(AT122, {0,50,60,63,66,70,73,75,80,85,90}, {"F","D","C-","C","C+","B-","B","B+","A-","A","A+"})</f>
        <v>A-</v>
      </c>
      <c r="AU125" s="9" t="str">
        <f>LOOKUP(AU122, {0,50,60,63,66,70,73,75,80,85,90}, {"F","D","C-","C","C+","B-","B","B+","A-","A","A+"})</f>
        <v>B-</v>
      </c>
      <c r="AV125" s="9" t="str">
        <f>LOOKUP(AV122, {0,50,60,63,66,70,73,75,80,85,90}, {"F","D","C-","C","C+","B-","B","B+","A-","A","A+"})</f>
        <v>A</v>
      </c>
      <c r="AW125" s="9" t="str">
        <f>LOOKUP(AW122, {0,50,60,63,66,70,73,75,80,85,90}, {"F","D","C-","C","C+","B-","B","B+","A-","A","A+"})</f>
        <v>A-</v>
      </c>
      <c r="AX125" s="54"/>
      <c r="AY125" s="45"/>
      <c r="AZ125" s="48"/>
      <c r="BA125" s="51"/>
      <c r="BB125" s="42"/>
      <c r="BC125" s="9" t="str">
        <f>LOOKUP(BC122, {0,50,60,63,66,70,73,75,80,85,90}, {"F","D","C-","C","C+","B-","B","B+","A-","A","A+"})</f>
        <v>A+</v>
      </c>
      <c r="BD125" s="9" t="str">
        <f>LOOKUP(BD122, {0,50,60,63,66,70,73,75,80,85,90}, {"F","D","C-","C","C+","B-","B","B+","A-","A","A+"})</f>
        <v>A-</v>
      </c>
      <c r="BE125" s="9" t="str">
        <f>LOOKUP(BE122, {0,50,60,63,66,70,73,75,80,85,90}, {"F","D","C-","C","C+","B-","B","B+","A-","A","A+"})</f>
        <v>A</v>
      </c>
      <c r="BF125" s="9" t="str">
        <f>LOOKUP(BF122, {0,50,60,63,66,70,73,75,80,85,90}, {"F","D","C-","C","C+","B-","B","B+","A-","A","A+"})</f>
        <v>A-</v>
      </c>
      <c r="BG125" s="9" t="str">
        <f>LOOKUP(BG122, {0,50,60,63,66,70,73,75,80,85,90}, {"F","D","C-","C","C+","B-","B","B+","A-","A","A+"})</f>
        <v>A</v>
      </c>
      <c r="BH125" s="54"/>
      <c r="BI125" s="45"/>
      <c r="BJ125" s="48"/>
      <c r="BK125" s="51"/>
      <c r="BL125" s="42"/>
    </row>
    <row r="126" spans="1:64" ht="17.399999999999999" thickBot="1" x14ac:dyDescent="0.35">
      <c r="A126" s="23"/>
      <c r="B126" s="20" t="s">
        <v>6</v>
      </c>
      <c r="C126" s="12" t="str">
        <f>LOOKUP(C122,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D126" s="12" t="str">
        <f>LOOKUP(D122,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E126" s="12" t="str">
        <f>LOOKUP(E122,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F126" s="12" t="str">
        <f>LOOKUP(F122,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G126" s="12" t="str">
        <f>LOOKUP(G122,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3.80</v>
      </c>
      <c r="H126" s="14"/>
      <c r="I126" s="46"/>
      <c r="J126" s="58"/>
      <c r="K126" s="61"/>
      <c r="L126" s="12" t="str">
        <f>LOOKUP(L122,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M126" s="12" t="str">
        <f>LOOKUP(M122,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126" s="12" t="str">
        <f>LOOKUP(N122,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126" s="12" t="str">
        <f>LOOKUP(O122,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126" s="12" t="str">
        <f>LOOKUP(P122,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126" s="12" t="str">
        <f>LOOKUP(Q122,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126" s="55"/>
      <c r="S126" s="46"/>
      <c r="T126" s="49"/>
      <c r="U126" s="51"/>
      <c r="V126" s="43"/>
      <c r="W126" s="11" t="str">
        <f>LOOKUP(W122,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X126" s="12" t="str">
        <f>LOOKUP(X122,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126" s="12" t="str">
        <f>LOOKUP(Y122,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126" s="12" t="str">
        <f>LOOKUP(Z122,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126" s="12" t="str">
        <f>LOOKUP(AA122,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126" s="30" t="str">
        <f>LOOKUP(AB122,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126" s="55"/>
      <c r="AD126" s="46"/>
      <c r="AE126" s="49"/>
      <c r="AF126" s="52"/>
      <c r="AG126" s="43"/>
      <c r="AH126" s="12" t="str">
        <f>LOOKUP(AH122,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I126" s="12" t="str">
        <f>LOOKUP(AI122,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J126" s="12" t="str">
        <f>LOOKUP(AJ122,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K126" s="12" t="str">
        <f>LOOKUP(AK122,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L126" s="12" t="str">
        <f>LOOKUP(AL122,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M126" s="12" t="str">
        <f>LOOKUP(AM122,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N126" s="55"/>
      <c r="AO126" s="46"/>
      <c r="AP126" s="49"/>
      <c r="AQ126" s="52"/>
      <c r="AR126" s="43"/>
      <c r="AS126" s="12" t="str">
        <f>LOOKUP(AS122,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T126" s="12" t="str">
        <f>LOOKUP(AT122,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U126" s="12" t="str">
        <f>LOOKUP(AU122,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3.20</v>
      </c>
      <c r="AV126" s="12" t="str">
        <f>LOOKUP(AV122,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W126" s="12" t="str">
        <f>LOOKUP(AW122,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X126" s="55"/>
      <c r="AY126" s="46"/>
      <c r="AZ126" s="49"/>
      <c r="BA126" s="52"/>
      <c r="BB126" s="43"/>
      <c r="BC126" s="12" t="str">
        <f>LOOKUP(BC122,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D126" s="12" t="str">
        <f>LOOKUP(BD122,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E126" s="12" t="str">
        <f>LOOKUP(BE122,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F126" s="12" t="str">
        <f>LOOKUP(BF122,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G126" s="12" t="str">
        <f>LOOKUP(BG122,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H126" s="55"/>
      <c r="BI126" s="46"/>
      <c r="BJ126" s="49"/>
      <c r="BK126" s="52"/>
      <c r="BL126" s="43"/>
    </row>
    <row r="127" spans="1:64" ht="17.399999999999999" thickBot="1" x14ac:dyDescent="0.35">
      <c r="A127" s="21" t="s">
        <v>73</v>
      </c>
      <c r="B127" s="17" t="s">
        <v>11</v>
      </c>
      <c r="C127" s="24">
        <v>4</v>
      </c>
      <c r="D127" s="7">
        <v>3</v>
      </c>
      <c r="E127" s="7">
        <v>4</v>
      </c>
      <c r="F127" s="7">
        <v>3</v>
      </c>
      <c r="G127" s="7">
        <v>2</v>
      </c>
      <c r="H127" s="16">
        <f>SUM(C127:G127)</f>
        <v>16</v>
      </c>
      <c r="I127" s="44">
        <f>H128*100/500</f>
        <v>56.2</v>
      </c>
      <c r="J127" s="56">
        <f>(C127*C132+D127*D132+E127*E132+F127*F132+G127*G132)/(C127+D127+E127+F127+G127)</f>
        <v>1.6187499999999999</v>
      </c>
      <c r="K127" s="59" t="str">
        <f>LOOKUP(J127,{0,1},{"Dropped Out"," Promoted"})</f>
        <v xml:space="preserve"> Promoted</v>
      </c>
      <c r="L127" s="24">
        <v>3</v>
      </c>
      <c r="M127" s="25">
        <v>2</v>
      </c>
      <c r="N127" s="25">
        <v>3</v>
      </c>
      <c r="O127" s="25">
        <v>3</v>
      </c>
      <c r="P127" s="25">
        <v>3</v>
      </c>
      <c r="Q127" s="26">
        <v>3</v>
      </c>
      <c r="R127" s="53">
        <f>SUM(L128,M128,N128,,O128,P128,Q128)</f>
        <v>360</v>
      </c>
      <c r="S127" s="44">
        <f>AVERAGE(L128,M128,N128,O128,P128,Q128)</f>
        <v>60</v>
      </c>
      <c r="T127" s="47">
        <f>(L127*L132+M127*M132+N127*N132+O127*O132+P127*P132+Q127*Q132)/(L127+M127+N127+O127+P127+Q127)</f>
        <v>2</v>
      </c>
      <c r="U127" s="50" t="e">
        <f>(C127*C132+D127*D132+E127*E132+F127*F132+#REF!*#REF!+#REF!*#REF!+L127*L132+M127*M132+N127*N132+O127*O132+P127*P132+Q127*Q132)/(C127+D127+E127+F127+#REF!+#REF!+L127+M127+N127+O127+P127+Q127)</f>
        <v>#REF!</v>
      </c>
      <c r="V127" s="41" t="e">
        <f>LOOKUP(U127,{0,1.5,2},{"Dropped Out","Probation","Promoted"})</f>
        <v>#REF!</v>
      </c>
      <c r="W127" s="24">
        <v>3</v>
      </c>
      <c r="X127" s="25">
        <v>2</v>
      </c>
      <c r="Y127" s="25">
        <v>3</v>
      </c>
      <c r="Z127" s="25">
        <v>3</v>
      </c>
      <c r="AA127" s="25">
        <v>3</v>
      </c>
      <c r="AB127" s="26">
        <v>3</v>
      </c>
      <c r="AC127" s="53">
        <f>SUM(W128,X128,Y128,,Z128,AA128,AB128)</f>
        <v>0</v>
      </c>
      <c r="AD127" s="44" t="e">
        <f>AVERAGE(W128,X128,Y128,Z128,AA128,AB128)</f>
        <v>#DIV/0!</v>
      </c>
      <c r="AE127" s="47">
        <f>(W127*W132+X127*X132+Y127*Y132+Z127*Z132+AA127*AA132+AB127*AB132)/(W127+X127+Y127+Z127+AA127+AB127)</f>
        <v>0</v>
      </c>
      <c r="AF127" s="50">
        <f>(M127*M132+N127*N132+O127*O132+P127*P132+Q127*Q132+R127*R132+W127*W132+X127*X132+Y127*Y132+Z127*Z132+AA127*AA132+AB127*AB132)/(M127+N127+O127+P127+Q127+R127+W127+X127+Y127+Z127+AA127+AB127)</f>
        <v>7.1611253196930943E-2</v>
      </c>
      <c r="AG127" s="41" t="str">
        <f>LOOKUP(AF127,{0,1.5,2},{"Dropped Out","Probation","Promoted"})</f>
        <v>Dropped Out</v>
      </c>
      <c r="AH127" s="24">
        <v>4</v>
      </c>
      <c r="AI127" s="25">
        <v>3</v>
      </c>
      <c r="AJ127" s="25">
        <v>3</v>
      </c>
      <c r="AK127" s="25">
        <v>2</v>
      </c>
      <c r="AL127" s="25">
        <v>4</v>
      </c>
      <c r="AM127" s="26">
        <v>4</v>
      </c>
      <c r="AN127" s="16">
        <f>SUM(AH127:AM127)</f>
        <v>20</v>
      </c>
      <c r="AO127" s="44">
        <f>AN128*100/600</f>
        <v>0</v>
      </c>
      <c r="AP127" s="47">
        <f>(AH127*AH132+AI127*AI132+AJ127*AJ132+AK127*AK132+AL127*AL132+AM127*AM132)/(AH127+AI127+AJ127+AK127+AL127+AM127)</f>
        <v>0</v>
      </c>
      <c r="AQ127" s="50">
        <f>(C127*C132+D127*D132+E127*E132+F127*F132+G127*G132++AH127*AH132+AI127*AI132+AJ127*AJ132+AK127*AK132+AL127*AL132+AM127*AM132)/(C127+D127+E127+F127+G127+AH127+AI127+AJ127+AK127+AL127+AM127)</f>
        <v>0.71944444444444444</v>
      </c>
      <c r="AR127" s="41" t="str">
        <f>LOOKUP(AQ127,{0,1.5},{"Dropped Out","Promoted"})</f>
        <v>Dropped Out</v>
      </c>
      <c r="AS127" s="24">
        <v>3</v>
      </c>
      <c r="AT127" s="25">
        <v>3</v>
      </c>
      <c r="AU127" s="25">
        <v>3</v>
      </c>
      <c r="AV127" s="25">
        <v>4</v>
      </c>
      <c r="AW127" s="25">
        <v>4</v>
      </c>
      <c r="AX127" s="53">
        <f>SUM(AS128,AT128,AU128,,AV128,AW128)</f>
        <v>0</v>
      </c>
      <c r="AY127" s="44">
        <f>AX127*100/500</f>
        <v>0</v>
      </c>
      <c r="AZ127" s="47">
        <f>(AS127*AS132+AT127*AT132+AU127*AU132+AV127*AV132+AW127*AW132)/(AS127+AT127+AU127+AV127+AW127)</f>
        <v>0</v>
      </c>
      <c r="BA127" s="50">
        <f>(C127*C132+D127*D132+E127*E132+F127*F132+G127*G132++AH127*AH132+AI127*AI132+AJ127*AJ132+AK127*AK132+AL127*AL132+AM127*AM132+AS127*AS132+AT127*AT132+AU127*AU132+AV127*AV132+AW127*AW132)/(C127+D127+E127+F127+G127+AH127+AI127+AJ127+AK127+AL127+AM127+AS127+AT127+AU127+AV127+AW127)</f>
        <v>0.48867924528301881</v>
      </c>
      <c r="BB127" s="41" t="str">
        <f>LOOKUP(BA127,{0,1.75},{"Dropped Out","Promoted"})</f>
        <v>Dropped Out</v>
      </c>
      <c r="BC127" s="24">
        <v>4</v>
      </c>
      <c r="BD127" s="25">
        <v>3</v>
      </c>
      <c r="BE127" s="25">
        <v>3</v>
      </c>
      <c r="BF127" s="25">
        <v>4</v>
      </c>
      <c r="BG127" s="25">
        <v>3</v>
      </c>
      <c r="BH127" s="53">
        <f>SUM(BC128,BD128,BE128,,BF128,BG128)</f>
        <v>0</v>
      </c>
      <c r="BI127" s="44">
        <f>BH127*100/500</f>
        <v>0</v>
      </c>
      <c r="BJ127" s="47">
        <f>(BC127*BC132+BD127*BD132+BE127*BE132+BF127*BF132+BG127*BG132)/(BC127+BD127+BE127+BF127+BG127)</f>
        <v>0</v>
      </c>
      <c r="BK127" s="50">
        <f>(C127*C132+D127*D132+E127*E132+F127*F132+G127*G132++AH127*AH132+AI127*AI132+AJ127*AJ132+AK127*AK132+AL127*AL132+AM127*AM132+AS127*AS132+AT127*AT132+AU127*AU132+AV127*AV132+AW127*AW132+BC127*BC132+BD127*BD132+BE127*BE132+BF127*BF132+BG127*BG132)/(C127+D127+E127+F127+G127+AH127+AI127+AJ127+AK127+AL127+AM127+AS127+AT127+AU127+AV127+AW127+BC127+BD127+BE127+BF127+BG127)</f>
        <v>0.37</v>
      </c>
      <c r="BL127" s="41" t="str">
        <f>LOOKUP(BK127,{0,2},{"Dropped Out","Promoted"})</f>
        <v>Dropped Out</v>
      </c>
    </row>
    <row r="128" spans="1:64" ht="16.8" x14ac:dyDescent="0.3">
      <c r="A128" s="22" t="s">
        <v>74</v>
      </c>
      <c r="B128" s="18" t="s">
        <v>12</v>
      </c>
      <c r="C128" s="7">
        <v>43</v>
      </c>
      <c r="D128" s="7">
        <v>50</v>
      </c>
      <c r="E128" s="7">
        <v>75</v>
      </c>
      <c r="F128" s="7">
        <v>63</v>
      </c>
      <c r="G128" s="7">
        <v>50</v>
      </c>
      <c r="H128" s="35">
        <f>SUM(C128:G128)</f>
        <v>281</v>
      </c>
      <c r="I128" s="45"/>
      <c r="J128" s="57"/>
      <c r="K128" s="60"/>
      <c r="L128" s="27">
        <v>60</v>
      </c>
      <c r="M128" s="28">
        <v>60</v>
      </c>
      <c r="N128" s="28">
        <v>60</v>
      </c>
      <c r="O128" s="28">
        <v>60</v>
      </c>
      <c r="P128" s="28">
        <v>60</v>
      </c>
      <c r="Q128" s="29">
        <v>60</v>
      </c>
      <c r="R128" s="54"/>
      <c r="S128" s="45"/>
      <c r="T128" s="48"/>
      <c r="U128" s="51"/>
      <c r="V128" s="42"/>
      <c r="W128" s="27"/>
      <c r="X128" s="28"/>
      <c r="Y128" s="28"/>
      <c r="Z128" s="28"/>
      <c r="AA128" s="28"/>
      <c r="AB128" s="29"/>
      <c r="AC128" s="54"/>
      <c r="AD128" s="45"/>
      <c r="AE128" s="48"/>
      <c r="AF128" s="51"/>
      <c r="AG128" s="42"/>
      <c r="AH128" s="7"/>
      <c r="AI128" s="7"/>
      <c r="AJ128" s="7"/>
      <c r="AK128" s="7"/>
      <c r="AL128" s="7"/>
      <c r="AM128" s="7"/>
      <c r="AN128" s="53">
        <f>SUM(AH128,AI128,AJ128,,AK128,AL128,AM128)</f>
        <v>0</v>
      </c>
      <c r="AO128" s="45"/>
      <c r="AP128" s="48"/>
      <c r="AQ128" s="51"/>
      <c r="AR128" s="42"/>
      <c r="AS128" s="7"/>
      <c r="AT128" s="7"/>
      <c r="AU128" s="7"/>
      <c r="AV128" s="7"/>
      <c r="AW128" s="7"/>
      <c r="AX128" s="54"/>
      <c r="AY128" s="45"/>
      <c r="AZ128" s="48"/>
      <c r="BA128" s="51"/>
      <c r="BB128" s="42"/>
      <c r="BC128" s="7"/>
      <c r="BD128" s="7"/>
      <c r="BE128" s="7"/>
      <c r="BF128" s="7"/>
      <c r="BG128" s="7"/>
      <c r="BH128" s="54"/>
      <c r="BI128" s="45"/>
      <c r="BJ128" s="48"/>
      <c r="BK128" s="51"/>
      <c r="BL128" s="42"/>
    </row>
    <row r="129" spans="1:64" ht="16.8" x14ac:dyDescent="0.3">
      <c r="A129" s="22"/>
      <c r="B129" s="18"/>
      <c r="C129" s="7"/>
      <c r="D129" s="7"/>
      <c r="E129" s="7"/>
      <c r="F129" s="7"/>
      <c r="G129" s="7"/>
      <c r="H129" s="13"/>
      <c r="I129" s="45"/>
      <c r="J129" s="57"/>
      <c r="K129" s="60"/>
      <c r="L129" s="27"/>
      <c r="M129" s="28"/>
      <c r="N129" s="28"/>
      <c r="O129" s="28"/>
      <c r="P129" s="28"/>
      <c r="Q129" s="29"/>
      <c r="R129" s="54"/>
      <c r="S129" s="45"/>
      <c r="T129" s="48"/>
      <c r="U129" s="51"/>
      <c r="V129" s="42"/>
      <c r="W129" s="37" t="s">
        <v>18</v>
      </c>
      <c r="X129" s="40"/>
      <c r="Y129" s="40"/>
      <c r="Z129" s="40"/>
      <c r="AA129" s="40"/>
      <c r="AB129" s="39"/>
      <c r="AC129" s="54"/>
      <c r="AD129" s="45"/>
      <c r="AE129" s="48"/>
      <c r="AF129" s="51"/>
      <c r="AG129" s="42"/>
      <c r="AH129" s="37" t="s">
        <v>127</v>
      </c>
      <c r="AI129" s="38"/>
      <c r="AJ129" s="38"/>
      <c r="AK129" s="38"/>
      <c r="AL129" s="38"/>
      <c r="AM129" s="39"/>
      <c r="AN129" s="54"/>
      <c r="AO129" s="45"/>
      <c r="AP129" s="48"/>
      <c r="AQ129" s="51"/>
      <c r="AR129" s="42"/>
      <c r="AS129" s="7"/>
      <c r="AT129" s="7"/>
      <c r="AU129" s="7"/>
      <c r="AV129" s="7"/>
      <c r="AW129" s="7"/>
      <c r="AX129" s="54"/>
      <c r="AY129" s="45"/>
      <c r="AZ129" s="48"/>
      <c r="BA129" s="51"/>
      <c r="BB129" s="42"/>
      <c r="BC129" s="7"/>
      <c r="BD129" s="7"/>
      <c r="BE129" s="7"/>
      <c r="BF129" s="7"/>
      <c r="BG129" s="7"/>
      <c r="BH129" s="54"/>
      <c r="BI129" s="45"/>
      <c r="BJ129" s="48"/>
      <c r="BK129" s="51"/>
      <c r="BL129" s="42"/>
    </row>
    <row r="130" spans="1:64" ht="16.8" x14ac:dyDescent="0.3">
      <c r="A130" s="22"/>
      <c r="B130" s="19"/>
      <c r="C130" s="7"/>
      <c r="D130" s="7"/>
      <c r="E130" s="7"/>
      <c r="F130" s="7"/>
      <c r="G130" s="7"/>
      <c r="H130" s="13"/>
      <c r="I130" s="45"/>
      <c r="J130" s="57"/>
      <c r="K130" s="60"/>
      <c r="L130" s="27"/>
      <c r="M130" s="28"/>
      <c r="N130" s="28"/>
      <c r="O130" s="28"/>
      <c r="P130" s="28"/>
      <c r="Q130" s="29"/>
      <c r="R130" s="54"/>
      <c r="S130" s="45"/>
      <c r="T130" s="48"/>
      <c r="U130" s="51"/>
      <c r="V130" s="42"/>
      <c r="W130" s="27"/>
      <c r="X130" s="28"/>
      <c r="Y130" s="28"/>
      <c r="Z130" s="28"/>
      <c r="AA130" s="28"/>
      <c r="AB130" s="29"/>
      <c r="AC130" s="54"/>
      <c r="AD130" s="45"/>
      <c r="AE130" s="48"/>
      <c r="AF130" s="51"/>
      <c r="AG130" s="42"/>
      <c r="AH130" s="7"/>
      <c r="AI130" s="7"/>
      <c r="AJ130" s="7"/>
      <c r="AK130" s="7"/>
      <c r="AL130" s="7"/>
      <c r="AM130" s="7"/>
      <c r="AN130" s="54"/>
      <c r="AO130" s="45"/>
      <c r="AP130" s="48"/>
      <c r="AQ130" s="51"/>
      <c r="AR130" s="42"/>
      <c r="AS130" s="7"/>
      <c r="AT130" s="7"/>
      <c r="AU130" s="7"/>
      <c r="AV130" s="7"/>
      <c r="AW130" s="7"/>
      <c r="AX130" s="54"/>
      <c r="AY130" s="45"/>
      <c r="AZ130" s="48"/>
      <c r="BA130" s="51"/>
      <c r="BB130" s="42"/>
      <c r="BC130" s="7"/>
      <c r="BD130" s="7"/>
      <c r="BE130" s="7"/>
      <c r="BF130" s="7"/>
      <c r="BG130" s="7"/>
      <c r="BH130" s="54"/>
      <c r="BI130" s="45"/>
      <c r="BJ130" s="48"/>
      <c r="BK130" s="51"/>
      <c r="BL130" s="42"/>
    </row>
    <row r="131" spans="1:64" ht="16.8" x14ac:dyDescent="0.3">
      <c r="A131" s="22"/>
      <c r="B131" s="19" t="s">
        <v>5</v>
      </c>
      <c r="C131" s="9" t="str">
        <f>LOOKUP(C128, {0,50,60,63,66,70,73,75,80,85,90}, {"F","D","C-","C","C+","B-","B","B+","A-","A","A+"})</f>
        <v>F</v>
      </c>
      <c r="D131" s="9" t="str">
        <f>LOOKUP(D128, {0,50,60,63,66,70,73,75,80,85,90}, {"F","D","C-","C","C+","B-","B","B+","A-","A","A+"})</f>
        <v>D</v>
      </c>
      <c r="E131" s="9" t="str">
        <f>LOOKUP(E128, {0,50,60,63,66,70,73,75,80,85,90}, {"F","D","C-","C","C+","B-","B","B+","A-","A","A+"})</f>
        <v>B+</v>
      </c>
      <c r="F131" s="9" t="str">
        <f>LOOKUP(F128, {0,50,60,63,66,70,73,75,80,85,90}, {"F","D","C-","C","C+","B-","B","B+","A-","A","A+"})</f>
        <v>C</v>
      </c>
      <c r="G131" s="9" t="str">
        <f>LOOKUP(G128, {0,50,60,63,66,70,73,75,80,85,90}, {"F","D","C-","C","C+","B-","B","B+","A-","A","A+"})</f>
        <v>D</v>
      </c>
      <c r="H131" s="13"/>
      <c r="I131" s="45"/>
      <c r="J131" s="57"/>
      <c r="K131" s="60"/>
      <c r="L131" s="9" t="str">
        <f>LOOKUP(L128, {0,50,60,63,66,70,73,75,80,85,90}, {"F","D","C-","C","C+","B-","B","B+","A-","A","A+"})</f>
        <v>C-</v>
      </c>
      <c r="M131" s="9" t="str">
        <f>LOOKUP(M128, {0,50,60,63,66,70,73,75,80,85,90}, {"F","D","C-","C","C+","B-","B","B+","A-","A","A+"})</f>
        <v>C-</v>
      </c>
      <c r="N131" s="9" t="str">
        <f>LOOKUP(N128, {0,50,60,63,66,70,73,75,80,85,90}, {"F","D","C-","C","C+","B-","B","B+","A-","A","A+"})</f>
        <v>C-</v>
      </c>
      <c r="O131" s="9" t="str">
        <f>LOOKUP(O128, {0,50,60,63,66,70,73,75,80,85,90}, {"F","D","C-","C","C+","B-","B","B+","A-","A","A+"})</f>
        <v>C-</v>
      </c>
      <c r="P131" s="9" t="str">
        <f>LOOKUP(P128, {0,50,60,63,66,70,73,75,80,85,90}, {"F","D","C-","C","C+","B-","B","B+","A-","A","A+"})</f>
        <v>C-</v>
      </c>
      <c r="Q131" s="9" t="str">
        <f>LOOKUP(Q128, {0,50,60,63,66,70,73,75,80,85,90}, {"F","D","C-","C","C+","B-","B","B+","A-","A","A+"})</f>
        <v>C-</v>
      </c>
      <c r="R131" s="54"/>
      <c r="S131" s="45"/>
      <c r="T131" s="48"/>
      <c r="U131" s="51"/>
      <c r="V131" s="42"/>
      <c r="W131" s="10" t="str">
        <f>LOOKUP(W128, {0,50,55,58,61,65,70,75,80,85}, {"F","D","C-","C","C+","B-","B","B+","A-","A+"})</f>
        <v>F</v>
      </c>
      <c r="X131" s="9" t="str">
        <f>LOOKUP(X128, {0,50,55,58,61,65,70,75,80,85}, {"F","D","C-","C","C+","B-","B","B+","A-","A+"})</f>
        <v>F</v>
      </c>
      <c r="Y131" s="9" t="str">
        <f>LOOKUP(Y128, {0,50,55,58,61,65,70,75,80,85}, {"F","D","C-","C","C+","B-","B","B+","A-","A+"})</f>
        <v>F</v>
      </c>
      <c r="Z131" s="9" t="str">
        <f>LOOKUP(Z128, {0,50,55,58,61,65,70,75,80,85}, {"F","D","C-","C","C+","B-","B","B+","A-","A+"})</f>
        <v>F</v>
      </c>
      <c r="AA131" s="9" t="str">
        <f>LOOKUP(AA128, {0,50,55,58,61,65,70,75,80,85}, {"F","D","C-","C","C+","B-","B","B+","A-","A+"})</f>
        <v>F</v>
      </c>
      <c r="AB131" s="29" t="str">
        <f>LOOKUP(AB128, {0,50,55,58,61,65,70,75,80,85}, {"F","D","C-","C","C+","B-","B","B+","A-","A+"})</f>
        <v>F</v>
      </c>
      <c r="AC131" s="54"/>
      <c r="AD131" s="45"/>
      <c r="AE131" s="48"/>
      <c r="AF131" s="51"/>
      <c r="AG131" s="42"/>
      <c r="AH131" s="9" t="str">
        <f>LOOKUP(AH128, {0,50,60,63,66,70,73,75,80,85,90}, {"F","D","C-","C","C+","B-","B","B+","A-","A","A+"})</f>
        <v>F</v>
      </c>
      <c r="AI131" s="9" t="str">
        <f>LOOKUP(AI128, {0,50,60,63,66,70,73,75,80,85,90}, {"F","D","C-","C","C+","B-","B","B+","A-","A","A+"})</f>
        <v>F</v>
      </c>
      <c r="AJ131" s="9" t="str">
        <f>LOOKUP(AJ128, {0,50,60,63,66,70,73,75,80,85,90}, {"F","D","C-","C","C+","B-","B","B+","A-","A","A+"})</f>
        <v>F</v>
      </c>
      <c r="AK131" s="9" t="str">
        <f>LOOKUP(AK128, {0,50,60,63,66,70,73,75,80,85,90}, {"F","D","C-","C","C+","B-","B","B+","A-","A","A+"})</f>
        <v>F</v>
      </c>
      <c r="AL131" s="9" t="str">
        <f>LOOKUP(AL128, {0,50,60,63,66,70,73,75,80,85,90}, {"F","D","C-","C","C+","B-","B","B+","A-","A","A+"})</f>
        <v>F</v>
      </c>
      <c r="AM131" s="9" t="str">
        <f>LOOKUP(AM128, {0,50,60,63,66,70,73,75,80,85,90}, {"F","D","C-","C","C+","B-","B","B+","A-","A","A+"})</f>
        <v>F</v>
      </c>
      <c r="AN131" s="54"/>
      <c r="AO131" s="45"/>
      <c r="AP131" s="48"/>
      <c r="AQ131" s="51"/>
      <c r="AR131" s="42"/>
      <c r="AS131" s="9" t="str">
        <f>LOOKUP(AS128, {0,50,60,63,66,70,73,75,80,85,90}, {"F","D","C-","C","C+","B-","B","B+","A-","A","A+"})</f>
        <v>F</v>
      </c>
      <c r="AT131" s="9" t="str">
        <f>LOOKUP(AT128, {0,50,60,63,66,70,73,75,80,85,90}, {"F","D","C-","C","C+","B-","B","B+","A-","A","A+"})</f>
        <v>F</v>
      </c>
      <c r="AU131" s="9" t="str">
        <f>LOOKUP(AU128, {0,50,60,63,66,70,73,75,80,85,90}, {"F","D","C-","C","C+","B-","B","B+","A-","A","A+"})</f>
        <v>F</v>
      </c>
      <c r="AV131" s="9" t="str">
        <f>LOOKUP(AV128, {0,50,60,63,66,70,73,75,80,85,90}, {"F","D","C-","C","C+","B-","B","B+","A-","A","A+"})</f>
        <v>F</v>
      </c>
      <c r="AW131" s="9" t="str">
        <f>LOOKUP(AW128, {0,50,60,63,66,70,73,75,80,85,90}, {"F","D","C-","C","C+","B-","B","B+","A-","A","A+"})</f>
        <v>F</v>
      </c>
      <c r="AX131" s="54"/>
      <c r="AY131" s="45"/>
      <c r="AZ131" s="48"/>
      <c r="BA131" s="51"/>
      <c r="BB131" s="42"/>
      <c r="BC131" s="9" t="str">
        <f>LOOKUP(BC128, {0,50,60,63,66,70,73,75,80,85,90}, {"F","D","C-","C","C+","B-","B","B+","A-","A","A+"})</f>
        <v>F</v>
      </c>
      <c r="BD131" s="9" t="str">
        <f>LOOKUP(BD128, {0,50,60,63,66,70,73,75,80,85,90}, {"F","D","C-","C","C+","B-","B","B+","A-","A","A+"})</f>
        <v>F</v>
      </c>
      <c r="BE131" s="9" t="str">
        <f>LOOKUP(BE128, {0,50,60,63,66,70,73,75,80,85,90}, {"F","D","C-","C","C+","B-","B","B+","A-","A","A+"})</f>
        <v>F</v>
      </c>
      <c r="BF131" s="9" t="str">
        <f>LOOKUP(BF128, {0,50,60,63,66,70,73,75,80,85,90}, {"F","D","C-","C","C+","B-","B","B+","A-","A","A+"})</f>
        <v>F</v>
      </c>
      <c r="BG131" s="9" t="str">
        <f>LOOKUP(BG128, {0,50,60,63,66,70,73,75,80,85,90}, {"F","D","C-","C","C+","B-","B","B+","A-","A","A+"})</f>
        <v>F</v>
      </c>
      <c r="BH131" s="54"/>
      <c r="BI131" s="45"/>
      <c r="BJ131" s="48"/>
      <c r="BK131" s="51"/>
      <c r="BL131" s="42"/>
    </row>
    <row r="132" spans="1:64" ht="17.399999999999999" thickBot="1" x14ac:dyDescent="0.35">
      <c r="A132" s="23"/>
      <c r="B132" s="20" t="s">
        <v>6</v>
      </c>
      <c r="C132" s="12" t="str">
        <f>LOOKUP(C128,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D132" s="12" t="str">
        <f>LOOKUP(D128,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E132" s="12" t="str">
        <f>LOOKUP(E128,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F132" s="12" t="str">
        <f>LOOKUP(F128,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2.30</v>
      </c>
      <c r="G132" s="12" t="str">
        <f>LOOKUP(G128,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H132" s="14"/>
      <c r="I132" s="46"/>
      <c r="J132" s="58"/>
      <c r="K132" s="61"/>
      <c r="L132" s="12" t="str">
        <f>LOOKUP(L128,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M132" s="12" t="str">
        <f>LOOKUP(M128,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132" s="12" t="str">
        <f>LOOKUP(N128,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132" s="12" t="str">
        <f>LOOKUP(O128,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132" s="12" t="str">
        <f>LOOKUP(P128,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132" s="12" t="str">
        <f>LOOKUP(Q128,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132" s="55"/>
      <c r="S132" s="46"/>
      <c r="T132" s="49"/>
      <c r="U132" s="51"/>
      <c r="V132" s="43"/>
      <c r="W132" s="11" t="str">
        <f>LOOKUP(W128,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X132" s="12" t="str">
        <f>LOOKUP(X128,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132" s="12" t="str">
        <f>LOOKUP(Y128,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132" s="12" t="str">
        <f>LOOKUP(Z128,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132" s="12" t="str">
        <f>LOOKUP(AA128,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132" s="30" t="str">
        <f>LOOKUP(AB128,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132" s="55"/>
      <c r="AD132" s="46"/>
      <c r="AE132" s="49"/>
      <c r="AF132" s="52"/>
      <c r="AG132" s="43"/>
      <c r="AH132" s="12" t="str">
        <f>LOOKUP(AH128,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I132" s="12" t="str">
        <f>LOOKUP(AI128,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J132" s="12" t="str">
        <f>LOOKUP(AJ128,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K132" s="12" t="str">
        <f>LOOKUP(AK128,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L132" s="12" t="str">
        <f>LOOKUP(AL128,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M132" s="12" t="str">
        <f>LOOKUP(AM128,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N132" s="55"/>
      <c r="AO132" s="46"/>
      <c r="AP132" s="49"/>
      <c r="AQ132" s="52"/>
      <c r="AR132" s="43"/>
      <c r="AS132" s="12" t="str">
        <f>LOOKUP(AS128,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T132" s="12" t="str">
        <f>LOOKUP(AT128,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U132" s="12" t="str">
        <f>LOOKUP(AU128,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V132" s="12" t="str">
        <f>LOOKUP(AV128,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W132" s="12" t="str">
        <f>LOOKUP(AW128,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132" s="55"/>
      <c r="AY132" s="46"/>
      <c r="AZ132" s="49"/>
      <c r="BA132" s="52"/>
      <c r="BB132" s="43"/>
      <c r="BC132" s="12" t="str">
        <f>LOOKUP(BC128,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D132" s="12" t="str">
        <f>LOOKUP(BD128,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E132" s="12" t="str">
        <f>LOOKUP(BE128,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132" s="12" t="str">
        <f>LOOKUP(BF128,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132" s="12" t="str">
        <f>LOOKUP(BG128,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132" s="55"/>
      <c r="BI132" s="46"/>
      <c r="BJ132" s="49"/>
      <c r="BK132" s="52"/>
      <c r="BL132" s="43"/>
    </row>
    <row r="133" spans="1:64" ht="17.399999999999999" thickBot="1" x14ac:dyDescent="0.35">
      <c r="A133" s="21" t="s">
        <v>75</v>
      </c>
      <c r="B133" s="17" t="s">
        <v>11</v>
      </c>
      <c r="C133" s="24">
        <v>4</v>
      </c>
      <c r="D133" s="7">
        <v>3</v>
      </c>
      <c r="E133" s="7">
        <v>4</v>
      </c>
      <c r="F133" s="7">
        <v>3</v>
      </c>
      <c r="G133" s="7">
        <v>2</v>
      </c>
      <c r="H133" s="16">
        <f>SUM(C133:G133)</f>
        <v>16</v>
      </c>
      <c r="I133" s="44">
        <f>H134*100/500</f>
        <v>15.4</v>
      </c>
      <c r="J133" s="56">
        <f>(C133*C138+D133*D138+E133*E138+F133*F138+G133*G138)/(C133+D133+E133+F133+G133)</f>
        <v>0</v>
      </c>
      <c r="K133" s="59" t="str">
        <f>LOOKUP(J133,{0,1},{"Dropped Out"," Promoted"})</f>
        <v>Dropped Out</v>
      </c>
      <c r="L133" s="24">
        <v>3</v>
      </c>
      <c r="M133" s="25">
        <v>2</v>
      </c>
      <c r="N133" s="25">
        <v>3</v>
      </c>
      <c r="O133" s="25">
        <v>3</v>
      </c>
      <c r="P133" s="25">
        <v>3</v>
      </c>
      <c r="Q133" s="26">
        <v>3</v>
      </c>
      <c r="R133" s="53">
        <f>SUM(L134,M134,N134,,O134,P134,Q134)</f>
        <v>360</v>
      </c>
      <c r="S133" s="44">
        <f>AVERAGE(L134,M134,N134,O134,P134,Q134)</f>
        <v>60</v>
      </c>
      <c r="T133" s="47">
        <f>(L133*L138+M133*M138+N133*N138+O133*O138+P133*P138+Q133*Q138)/(L133+M133+N133+O133+P133+Q133)</f>
        <v>2</v>
      </c>
      <c r="U133" s="50" t="e">
        <f>(C133*C138+D133*D138+E133*E138+F133*F138+#REF!*#REF!+#REF!*#REF!+L133*L138+M133*M138+N133*N138+O133*O138+P133*P138+Q133*Q138)/(C133+D133+E133+F133+#REF!+#REF!+L133+M133+N133+O133+P133+Q133)</f>
        <v>#REF!</v>
      </c>
      <c r="V133" s="41" t="e">
        <f>LOOKUP(U133,{0,1.5,2},{"Dropped Out","Probation","Promoted"})</f>
        <v>#REF!</v>
      </c>
      <c r="W133" s="24">
        <v>3</v>
      </c>
      <c r="X133" s="25">
        <v>2</v>
      </c>
      <c r="Y133" s="25">
        <v>3</v>
      </c>
      <c r="Z133" s="25">
        <v>3</v>
      </c>
      <c r="AA133" s="25">
        <v>3</v>
      </c>
      <c r="AB133" s="26">
        <v>3</v>
      </c>
      <c r="AC133" s="53">
        <f>SUM(W134,X134,Y134,,Z134,AA134,AB134)</f>
        <v>0</v>
      </c>
      <c r="AD133" s="44" t="e">
        <f>AVERAGE(W134,X134,Y134,Z134,AA134,AB134)</f>
        <v>#DIV/0!</v>
      </c>
      <c r="AE133" s="47">
        <f>(W133*W138+X133*X138+Y133*Y138+Z133*Z138+AA133*AA138+AB133*AB138)/(W133+X133+Y133+Z133+AA133+AB133)</f>
        <v>0</v>
      </c>
      <c r="AF133" s="50">
        <f>(M133*M138+N133*N138+O133*O138+P133*P138+Q133*Q138+R133*R138+W133*W138+X133*X138+Y133*Y138+Z133*Z138+AA133*AA138+AB133*AB138)/(M133+N133+O133+P133+Q133+R133+W133+X133+Y133+Z133+AA133+AB133)</f>
        <v>7.1611253196930943E-2</v>
      </c>
      <c r="AG133" s="41" t="str">
        <f>LOOKUP(AF133,{0,1.5,2},{"Dropped Out","Probation","Promoted"})</f>
        <v>Dropped Out</v>
      </c>
      <c r="AH133" s="24">
        <v>4</v>
      </c>
      <c r="AI133" s="25">
        <v>3</v>
      </c>
      <c r="AJ133" s="25">
        <v>3</v>
      </c>
      <c r="AK133" s="25">
        <v>2</v>
      </c>
      <c r="AL133" s="25">
        <v>4</v>
      </c>
      <c r="AM133" s="26">
        <v>4</v>
      </c>
      <c r="AN133" s="16">
        <f>SUM(AH133:AM133)</f>
        <v>20</v>
      </c>
      <c r="AO133" s="44">
        <f>AN134*100/600</f>
        <v>0</v>
      </c>
      <c r="AP133" s="47">
        <f>(AH133*AH138+AI133*AI138+AJ133*AJ138+AK133*AK138+AL133*AL138+AM133*AM138)/(AH133+AI133+AJ133+AK133+AL133+AM133)</f>
        <v>0</v>
      </c>
      <c r="AQ133" s="50">
        <f>(C133*C138+D133*D138+E133*E138+F133*F138+G133*G138++AH133*AH138+AI133*AI138+AJ133*AJ138+AK133*AK138+AL133*AL138+AM133*AM138)/(C133+D133+E133+F133+G133+AH133+AI133+AJ133+AK133+AL133+AM133)</f>
        <v>0</v>
      </c>
      <c r="AR133" s="41" t="str">
        <f>LOOKUP(AQ133,{0,1.5},{"Dropped Out","Promoted"})</f>
        <v>Dropped Out</v>
      </c>
      <c r="AS133" s="24">
        <v>3</v>
      </c>
      <c r="AT133" s="25">
        <v>3</v>
      </c>
      <c r="AU133" s="25">
        <v>3</v>
      </c>
      <c r="AV133" s="25">
        <v>4</v>
      </c>
      <c r="AW133" s="25">
        <v>4</v>
      </c>
      <c r="AX133" s="53">
        <f>SUM(AS134,AT134,AU134,,AV134,AW134)</f>
        <v>0</v>
      </c>
      <c r="AY133" s="44">
        <f>AX133*100/500</f>
        <v>0</v>
      </c>
      <c r="AZ133" s="47">
        <f>(AS133*AS138+AT133*AT138+AU133*AU138+AV133*AV138+AW133*AW138)/(AS133+AT133+AU133+AV133+AW133)</f>
        <v>0</v>
      </c>
      <c r="BA133" s="50">
        <f>(C133*C138+D133*D138+E133*E138+F133*F138+G133*G138++AH133*AH138+AI133*AI138+AJ133*AJ138+AK133*AK138+AL133*AL138+AM133*AM138+AS133*AS138+AT133*AT138+AU133*AU138+AV133*AV138+AW133*AW138)/(C133+D133+E133+F133+G133+AH133+AI133+AJ133+AK133+AL133+AM133+AS133+AT133+AU133+AV133+AW133)</f>
        <v>0</v>
      </c>
      <c r="BB133" s="41" t="str">
        <f>LOOKUP(BA133,{0,1.75},{"Dropped Out","Promoted"})</f>
        <v>Dropped Out</v>
      </c>
      <c r="BC133" s="24">
        <v>4</v>
      </c>
      <c r="BD133" s="25">
        <v>3</v>
      </c>
      <c r="BE133" s="25">
        <v>3</v>
      </c>
      <c r="BF133" s="25">
        <v>4</v>
      </c>
      <c r="BG133" s="25">
        <v>3</v>
      </c>
      <c r="BH133" s="53">
        <f>SUM(BC134,BD134,BE134,,BF134,BG134)</f>
        <v>0</v>
      </c>
      <c r="BI133" s="44">
        <f>BH133*100/500</f>
        <v>0</v>
      </c>
      <c r="BJ133" s="47">
        <f>(BC133*BC138+BD133*BD138+BE133*BE138+BF133*BF138+BG133*BG138)/(BC133+BD133+BE133+BF133+BG133)</f>
        <v>0</v>
      </c>
      <c r="BK133" s="50">
        <f>(C133*C138+D133*D138+E133*E138+F133*F138+G133*G138++AH133*AH138+AI133*AI138+AJ133*AJ138+AK133*AK138+AL133*AL138+AM133*AM138+AS133*AS138+AT133*AT138+AU133*AU138+AV133*AV138+AW133*AW138+BC133*BC138+BD133*BD138+BE133*BE138+BF133*BF138+BG133*BG138)/(C133+D133+E133+F133+G133+AH133+AI133+AJ133+AK133+AL133+AM133+AS133+AT133+AU133+AV133+AW133+BC133+BD133+BE133+BF133+BG133)</f>
        <v>0</v>
      </c>
      <c r="BL133" s="41" t="str">
        <f>LOOKUP(BK133,{0,2},{"Dropped Out","Promoted"})</f>
        <v>Dropped Out</v>
      </c>
    </row>
    <row r="134" spans="1:64" ht="16.8" x14ac:dyDescent="0.3">
      <c r="A134" s="22" t="s">
        <v>76</v>
      </c>
      <c r="B134" s="18" t="s">
        <v>12</v>
      </c>
      <c r="C134" s="7">
        <v>4</v>
      </c>
      <c r="D134" s="7">
        <v>30</v>
      </c>
      <c r="E134" s="7">
        <v>9</v>
      </c>
      <c r="F134" s="7">
        <v>18</v>
      </c>
      <c r="G134" s="7">
        <v>16</v>
      </c>
      <c r="H134" s="35">
        <f>SUM(C134:G134)</f>
        <v>77</v>
      </c>
      <c r="I134" s="45"/>
      <c r="J134" s="57"/>
      <c r="K134" s="60"/>
      <c r="L134" s="27">
        <v>60</v>
      </c>
      <c r="M134" s="28">
        <v>60</v>
      </c>
      <c r="N134" s="28">
        <v>60</v>
      </c>
      <c r="O134" s="28">
        <v>60</v>
      </c>
      <c r="P134" s="28">
        <v>60</v>
      </c>
      <c r="Q134" s="29">
        <v>60</v>
      </c>
      <c r="R134" s="54"/>
      <c r="S134" s="45"/>
      <c r="T134" s="48"/>
      <c r="U134" s="51"/>
      <c r="V134" s="42"/>
      <c r="W134" s="27"/>
      <c r="X134" s="28"/>
      <c r="Y134" s="28"/>
      <c r="Z134" s="28"/>
      <c r="AA134" s="28"/>
      <c r="AB134" s="29"/>
      <c r="AC134" s="54"/>
      <c r="AD134" s="45"/>
      <c r="AE134" s="48"/>
      <c r="AF134" s="51"/>
      <c r="AG134" s="42"/>
      <c r="AH134" s="7"/>
      <c r="AI134" s="7"/>
      <c r="AJ134" s="7"/>
      <c r="AK134" s="7"/>
      <c r="AL134" s="7"/>
      <c r="AM134" s="7"/>
      <c r="AN134" s="53">
        <f>SUM(AH134,AI134,AJ134,,AK134,AL134,AM134)</f>
        <v>0</v>
      </c>
      <c r="AO134" s="45"/>
      <c r="AP134" s="48"/>
      <c r="AQ134" s="51"/>
      <c r="AR134" s="42"/>
      <c r="AS134" s="7"/>
      <c r="AT134" s="7"/>
      <c r="AU134" s="7"/>
      <c r="AV134" s="7"/>
      <c r="AW134" s="7"/>
      <c r="AX134" s="54"/>
      <c r="AY134" s="45"/>
      <c r="AZ134" s="48"/>
      <c r="BA134" s="51"/>
      <c r="BB134" s="42"/>
      <c r="BC134" s="7"/>
      <c r="BD134" s="7"/>
      <c r="BE134" s="7"/>
      <c r="BF134" s="7"/>
      <c r="BG134" s="7"/>
      <c r="BH134" s="54"/>
      <c r="BI134" s="45"/>
      <c r="BJ134" s="48"/>
      <c r="BK134" s="51"/>
      <c r="BL134" s="42"/>
    </row>
    <row r="135" spans="1:64" ht="16.8" x14ac:dyDescent="0.3">
      <c r="A135" s="22"/>
      <c r="B135" s="18"/>
      <c r="C135" s="7"/>
      <c r="D135" s="7"/>
      <c r="E135" s="7"/>
      <c r="F135" s="7"/>
      <c r="G135" s="7"/>
      <c r="H135" s="13"/>
      <c r="I135" s="45"/>
      <c r="J135" s="57"/>
      <c r="K135" s="60"/>
      <c r="L135" s="27"/>
      <c r="M135" s="28"/>
      <c r="N135" s="28"/>
      <c r="O135" s="28"/>
      <c r="P135" s="28"/>
      <c r="Q135" s="29"/>
      <c r="R135" s="54"/>
      <c r="S135" s="45"/>
      <c r="T135" s="48"/>
      <c r="U135" s="51"/>
      <c r="V135" s="42"/>
      <c r="W135" s="37" t="s">
        <v>18</v>
      </c>
      <c r="X135" s="40"/>
      <c r="Y135" s="40"/>
      <c r="Z135" s="40"/>
      <c r="AA135" s="40"/>
      <c r="AB135" s="39"/>
      <c r="AC135" s="54"/>
      <c r="AD135" s="45"/>
      <c r="AE135" s="48"/>
      <c r="AF135" s="51"/>
      <c r="AG135" s="42"/>
      <c r="AH135" s="7"/>
      <c r="AI135" s="7"/>
      <c r="AJ135" s="7"/>
      <c r="AK135" s="36"/>
      <c r="AL135" s="7"/>
      <c r="AM135" s="7"/>
      <c r="AN135" s="54"/>
      <c r="AO135" s="45"/>
      <c r="AP135" s="48"/>
      <c r="AQ135" s="51"/>
      <c r="AR135" s="42"/>
      <c r="AS135" s="7"/>
      <c r="AT135" s="7"/>
      <c r="AU135" s="7"/>
      <c r="AV135" s="7"/>
      <c r="AW135" s="7"/>
      <c r="AX135" s="54"/>
      <c r="AY135" s="45"/>
      <c r="AZ135" s="48"/>
      <c r="BA135" s="51"/>
      <c r="BB135" s="42"/>
      <c r="BC135" s="7"/>
      <c r="BD135" s="7"/>
      <c r="BE135" s="7"/>
      <c r="BF135" s="7"/>
      <c r="BG135" s="7"/>
      <c r="BH135" s="54"/>
      <c r="BI135" s="45"/>
      <c r="BJ135" s="48"/>
      <c r="BK135" s="51"/>
      <c r="BL135" s="42"/>
    </row>
    <row r="136" spans="1:64" ht="16.8" x14ac:dyDescent="0.3">
      <c r="A136" s="22"/>
      <c r="B136" s="19"/>
      <c r="C136" s="7"/>
      <c r="D136" s="7"/>
      <c r="E136" s="7"/>
      <c r="F136" s="7"/>
      <c r="G136" s="7"/>
      <c r="H136" s="13"/>
      <c r="I136" s="45"/>
      <c r="J136" s="57"/>
      <c r="K136" s="60"/>
      <c r="L136" s="27"/>
      <c r="M136" s="28"/>
      <c r="N136" s="28"/>
      <c r="O136" s="28"/>
      <c r="P136" s="28"/>
      <c r="Q136" s="29"/>
      <c r="R136" s="54"/>
      <c r="S136" s="45"/>
      <c r="T136" s="48"/>
      <c r="U136" s="51"/>
      <c r="V136" s="42"/>
      <c r="W136" s="27"/>
      <c r="X136" s="28"/>
      <c r="Y136" s="28"/>
      <c r="Z136" s="28"/>
      <c r="AA136" s="28"/>
      <c r="AB136" s="29"/>
      <c r="AC136" s="54"/>
      <c r="AD136" s="45"/>
      <c r="AE136" s="48"/>
      <c r="AF136" s="51"/>
      <c r="AG136" s="42"/>
      <c r="AH136" s="7"/>
      <c r="AI136" s="7"/>
      <c r="AJ136" s="7"/>
      <c r="AK136" s="7"/>
      <c r="AL136" s="7"/>
      <c r="AM136" s="7"/>
      <c r="AN136" s="54"/>
      <c r="AO136" s="45"/>
      <c r="AP136" s="48"/>
      <c r="AQ136" s="51"/>
      <c r="AR136" s="42"/>
      <c r="AS136" s="7"/>
      <c r="AT136" s="7"/>
      <c r="AU136" s="7"/>
      <c r="AV136" s="7"/>
      <c r="AW136" s="7"/>
      <c r="AX136" s="54"/>
      <c r="AY136" s="45"/>
      <c r="AZ136" s="48"/>
      <c r="BA136" s="51"/>
      <c r="BB136" s="42"/>
      <c r="BC136" s="7"/>
      <c r="BD136" s="7"/>
      <c r="BE136" s="7"/>
      <c r="BF136" s="7"/>
      <c r="BG136" s="7"/>
      <c r="BH136" s="54"/>
      <c r="BI136" s="45"/>
      <c r="BJ136" s="48"/>
      <c r="BK136" s="51"/>
      <c r="BL136" s="42"/>
    </row>
    <row r="137" spans="1:64" ht="16.8" x14ac:dyDescent="0.3">
      <c r="A137" s="22"/>
      <c r="B137" s="19" t="s">
        <v>5</v>
      </c>
      <c r="C137" s="9" t="str">
        <f>LOOKUP(C134, {0,50,60,63,66,70,73,75,80,85,90}, {"F","D","C-","C","C+","B-","B","B+","A-","A","A+"})</f>
        <v>F</v>
      </c>
      <c r="D137" s="9" t="str">
        <f>LOOKUP(D134, {0,50,60,63,66,70,73,75,80,85,90}, {"F","D","C-","C","C+","B-","B","B+","A-","A","A+"})</f>
        <v>F</v>
      </c>
      <c r="E137" s="9" t="str">
        <f>LOOKUP(E134, {0,50,60,63,66,70,73,75,80,85,90}, {"F","D","C-","C","C+","B-","B","B+","A-","A","A+"})</f>
        <v>F</v>
      </c>
      <c r="F137" s="9" t="str">
        <f>LOOKUP(F134, {0,50,60,63,66,70,73,75,80,85,90}, {"F","D","C-","C","C+","B-","B","B+","A-","A","A+"})</f>
        <v>F</v>
      </c>
      <c r="G137" s="9" t="str">
        <f>LOOKUP(G134, {0,50,60,63,66,70,73,75,80,85,90}, {"F","D","C-","C","C+","B-","B","B+","A-","A","A+"})</f>
        <v>F</v>
      </c>
      <c r="H137" s="13"/>
      <c r="I137" s="45"/>
      <c r="J137" s="57"/>
      <c r="K137" s="60"/>
      <c r="L137" s="9" t="str">
        <f>LOOKUP(L134, {0,50,60,63,66,70,73,75,80,85,90}, {"F","D","C-","C","C+","B-","B","B+","A-","A","A+"})</f>
        <v>C-</v>
      </c>
      <c r="M137" s="9" t="str">
        <f>LOOKUP(M134, {0,50,60,63,66,70,73,75,80,85,90}, {"F","D","C-","C","C+","B-","B","B+","A-","A","A+"})</f>
        <v>C-</v>
      </c>
      <c r="N137" s="9" t="str">
        <f>LOOKUP(N134, {0,50,60,63,66,70,73,75,80,85,90}, {"F","D","C-","C","C+","B-","B","B+","A-","A","A+"})</f>
        <v>C-</v>
      </c>
      <c r="O137" s="9" t="str">
        <f>LOOKUP(O134, {0,50,60,63,66,70,73,75,80,85,90}, {"F","D","C-","C","C+","B-","B","B+","A-","A","A+"})</f>
        <v>C-</v>
      </c>
      <c r="P137" s="9" t="str">
        <f>LOOKUP(P134, {0,50,60,63,66,70,73,75,80,85,90}, {"F","D","C-","C","C+","B-","B","B+","A-","A","A+"})</f>
        <v>C-</v>
      </c>
      <c r="Q137" s="9" t="str">
        <f>LOOKUP(Q134, {0,50,60,63,66,70,73,75,80,85,90}, {"F","D","C-","C","C+","B-","B","B+","A-","A","A+"})</f>
        <v>C-</v>
      </c>
      <c r="R137" s="54"/>
      <c r="S137" s="45"/>
      <c r="T137" s="48"/>
      <c r="U137" s="51"/>
      <c r="V137" s="42"/>
      <c r="W137" s="10" t="str">
        <f>LOOKUP(W134, {0,50,55,58,61,65,70,75,80,85}, {"F","D","C-","C","C+","B-","B","B+","A-","A+"})</f>
        <v>F</v>
      </c>
      <c r="X137" s="9" t="str">
        <f>LOOKUP(X134, {0,50,55,58,61,65,70,75,80,85}, {"F","D","C-","C","C+","B-","B","B+","A-","A+"})</f>
        <v>F</v>
      </c>
      <c r="Y137" s="9" t="str">
        <f>LOOKUP(Y134, {0,50,55,58,61,65,70,75,80,85}, {"F","D","C-","C","C+","B-","B","B+","A-","A+"})</f>
        <v>F</v>
      </c>
      <c r="Z137" s="9" t="str">
        <f>LOOKUP(Z134, {0,50,55,58,61,65,70,75,80,85}, {"F","D","C-","C","C+","B-","B","B+","A-","A+"})</f>
        <v>F</v>
      </c>
      <c r="AA137" s="9" t="str">
        <f>LOOKUP(AA134, {0,50,55,58,61,65,70,75,80,85}, {"F","D","C-","C","C+","B-","B","B+","A-","A+"})</f>
        <v>F</v>
      </c>
      <c r="AB137" s="29" t="str">
        <f>LOOKUP(AB134, {0,50,55,58,61,65,70,75,80,85}, {"F","D","C-","C","C+","B-","B","B+","A-","A+"})</f>
        <v>F</v>
      </c>
      <c r="AC137" s="54"/>
      <c r="AD137" s="45"/>
      <c r="AE137" s="48"/>
      <c r="AF137" s="51"/>
      <c r="AG137" s="42"/>
      <c r="AH137" s="9" t="str">
        <f>LOOKUP(AH134, {0,50,60,63,66,70,73,75,80,85,90}, {"F","D","C-","C","C+","B-","B","B+","A-","A","A+"})</f>
        <v>F</v>
      </c>
      <c r="AI137" s="9" t="str">
        <f>LOOKUP(AI134, {0,50,60,63,66,70,73,75,80,85,90}, {"F","D","C-","C","C+","B-","B","B+","A-","A","A+"})</f>
        <v>F</v>
      </c>
      <c r="AJ137" s="9" t="str">
        <f>LOOKUP(AJ134, {0,50,60,63,66,70,73,75,80,85,90}, {"F","D","C-","C","C+","B-","B","B+","A-","A","A+"})</f>
        <v>F</v>
      </c>
      <c r="AK137" s="9" t="str">
        <f>LOOKUP(AK134, {0,50,60,63,66,70,73,75,80,85,90}, {"F","D","C-","C","C+","B-","B","B+","A-","A","A+"})</f>
        <v>F</v>
      </c>
      <c r="AL137" s="9" t="str">
        <f>LOOKUP(AL134, {0,50,60,63,66,70,73,75,80,85,90}, {"F","D","C-","C","C+","B-","B","B+","A-","A","A+"})</f>
        <v>F</v>
      </c>
      <c r="AM137" s="9" t="str">
        <f>LOOKUP(AM134, {0,50,60,63,66,70,73,75,80,85,90}, {"F","D","C-","C","C+","B-","B","B+","A-","A","A+"})</f>
        <v>F</v>
      </c>
      <c r="AN137" s="54"/>
      <c r="AO137" s="45"/>
      <c r="AP137" s="48"/>
      <c r="AQ137" s="51"/>
      <c r="AR137" s="42"/>
      <c r="AS137" s="9" t="str">
        <f>LOOKUP(AS134, {0,50,60,63,66,70,73,75,80,85,90}, {"F","D","C-","C","C+","B-","B","B+","A-","A","A+"})</f>
        <v>F</v>
      </c>
      <c r="AT137" s="9" t="str">
        <f>LOOKUP(AT134, {0,50,60,63,66,70,73,75,80,85,90}, {"F","D","C-","C","C+","B-","B","B+","A-","A","A+"})</f>
        <v>F</v>
      </c>
      <c r="AU137" s="9" t="str">
        <f>LOOKUP(AU134, {0,50,60,63,66,70,73,75,80,85,90}, {"F","D","C-","C","C+","B-","B","B+","A-","A","A+"})</f>
        <v>F</v>
      </c>
      <c r="AV137" s="9" t="str">
        <f>LOOKUP(AV134, {0,50,60,63,66,70,73,75,80,85,90}, {"F","D","C-","C","C+","B-","B","B+","A-","A","A+"})</f>
        <v>F</v>
      </c>
      <c r="AW137" s="9" t="str">
        <f>LOOKUP(AW134, {0,50,60,63,66,70,73,75,80,85,90}, {"F","D","C-","C","C+","B-","B","B+","A-","A","A+"})</f>
        <v>F</v>
      </c>
      <c r="AX137" s="54"/>
      <c r="AY137" s="45"/>
      <c r="AZ137" s="48"/>
      <c r="BA137" s="51"/>
      <c r="BB137" s="42"/>
      <c r="BC137" s="9" t="str">
        <f>LOOKUP(BC134, {0,50,60,63,66,70,73,75,80,85,90}, {"F","D","C-","C","C+","B-","B","B+","A-","A","A+"})</f>
        <v>F</v>
      </c>
      <c r="BD137" s="9" t="str">
        <f>LOOKUP(BD134, {0,50,60,63,66,70,73,75,80,85,90}, {"F","D","C-","C","C+","B-","B","B+","A-","A","A+"})</f>
        <v>F</v>
      </c>
      <c r="BE137" s="9" t="str">
        <f>LOOKUP(BE134, {0,50,60,63,66,70,73,75,80,85,90}, {"F","D","C-","C","C+","B-","B","B+","A-","A","A+"})</f>
        <v>F</v>
      </c>
      <c r="BF137" s="9" t="str">
        <f>LOOKUP(BF134, {0,50,60,63,66,70,73,75,80,85,90}, {"F","D","C-","C","C+","B-","B","B+","A-","A","A+"})</f>
        <v>F</v>
      </c>
      <c r="BG137" s="9" t="str">
        <f>LOOKUP(BG134, {0,50,60,63,66,70,73,75,80,85,90}, {"F","D","C-","C","C+","B-","B","B+","A-","A","A+"})</f>
        <v>F</v>
      </c>
      <c r="BH137" s="54"/>
      <c r="BI137" s="45"/>
      <c r="BJ137" s="48"/>
      <c r="BK137" s="51"/>
      <c r="BL137" s="42"/>
    </row>
    <row r="138" spans="1:64" ht="17.399999999999999" thickBot="1" x14ac:dyDescent="0.35">
      <c r="A138" s="23"/>
      <c r="B138" s="20" t="s">
        <v>6</v>
      </c>
      <c r="C138" s="12" t="str">
        <f>LOOKUP(C134,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D138" s="12" t="str">
        <f>LOOKUP(D134,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E138" s="12" t="str">
        <f>LOOKUP(E134,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F138" s="12" t="str">
        <f>LOOKUP(F134,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G138" s="12" t="str">
        <f>LOOKUP(G134,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H138" s="14"/>
      <c r="I138" s="46"/>
      <c r="J138" s="58"/>
      <c r="K138" s="61"/>
      <c r="L138" s="12" t="str">
        <f>LOOKUP(L134,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M138" s="12" t="str">
        <f>LOOKUP(M134,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138" s="12" t="str">
        <f>LOOKUP(N134,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138" s="12" t="str">
        <f>LOOKUP(O134,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138" s="12" t="str">
        <f>LOOKUP(P134,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138" s="12" t="str">
        <f>LOOKUP(Q134,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138" s="55"/>
      <c r="S138" s="46"/>
      <c r="T138" s="49"/>
      <c r="U138" s="51"/>
      <c r="V138" s="43"/>
      <c r="W138" s="11" t="str">
        <f>LOOKUP(W134,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X138" s="12" t="str">
        <f>LOOKUP(X134,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138" s="12" t="str">
        <f>LOOKUP(Y134,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138" s="12" t="str">
        <f>LOOKUP(Z134,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138" s="12" t="str">
        <f>LOOKUP(AA134,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138" s="30" t="str">
        <f>LOOKUP(AB134,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138" s="55"/>
      <c r="AD138" s="46"/>
      <c r="AE138" s="49"/>
      <c r="AF138" s="52"/>
      <c r="AG138" s="43"/>
      <c r="AH138" s="12" t="str">
        <f>LOOKUP(AH134,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I138" s="12" t="str">
        <f>LOOKUP(AI134,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J138" s="12" t="str">
        <f>LOOKUP(AJ134,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K138" s="12" t="str">
        <f>LOOKUP(AK134,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L138" s="12" t="str">
        <f>LOOKUP(AL134,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M138" s="12" t="str">
        <f>LOOKUP(AM134,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N138" s="55"/>
      <c r="AO138" s="46"/>
      <c r="AP138" s="49"/>
      <c r="AQ138" s="52"/>
      <c r="AR138" s="43"/>
      <c r="AS138" s="12" t="str">
        <f>LOOKUP(AS134,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T138" s="12" t="str">
        <f>LOOKUP(AT134,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U138" s="12" t="str">
        <f>LOOKUP(AU134,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V138" s="12" t="str">
        <f>LOOKUP(AV134,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W138" s="12" t="str">
        <f>LOOKUP(AW134,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138" s="55"/>
      <c r="AY138" s="46"/>
      <c r="AZ138" s="49"/>
      <c r="BA138" s="52"/>
      <c r="BB138" s="43"/>
      <c r="BC138" s="12" t="str">
        <f>LOOKUP(BC134,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D138" s="12" t="str">
        <f>LOOKUP(BD134,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E138" s="12" t="str">
        <f>LOOKUP(BE134,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138" s="12" t="str">
        <f>LOOKUP(BF134,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138" s="12" t="str">
        <f>LOOKUP(BG134,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138" s="55"/>
      <c r="BI138" s="46"/>
      <c r="BJ138" s="49"/>
      <c r="BK138" s="52"/>
      <c r="BL138" s="43"/>
    </row>
    <row r="139" spans="1:64" ht="17.399999999999999" thickBot="1" x14ac:dyDescent="0.35">
      <c r="A139" s="21" t="s">
        <v>77</v>
      </c>
      <c r="B139" s="17" t="s">
        <v>11</v>
      </c>
      <c r="C139" s="24">
        <v>4</v>
      </c>
      <c r="D139" s="7">
        <v>3</v>
      </c>
      <c r="E139" s="7">
        <v>4</v>
      </c>
      <c r="F139" s="7">
        <v>3</v>
      </c>
      <c r="G139" s="7">
        <v>2</v>
      </c>
      <c r="H139" s="16">
        <f>SUM(C139:G139)</f>
        <v>16</v>
      </c>
      <c r="I139" s="44">
        <f>H140*100/500</f>
        <v>64</v>
      </c>
      <c r="J139" s="56">
        <f>(C139*C144+D139*D144+E139*E144+F139*F144+G139*G144)/(C139+D139+E139+F139+G139)</f>
        <v>2.3625000000000003</v>
      </c>
      <c r="K139" s="59" t="str">
        <f>LOOKUP(J139,{0,1},{"Dropped Out"," Promoted"})</f>
        <v xml:space="preserve"> Promoted</v>
      </c>
      <c r="L139" s="24">
        <v>3</v>
      </c>
      <c r="M139" s="25">
        <v>2</v>
      </c>
      <c r="N139" s="25">
        <v>3</v>
      </c>
      <c r="O139" s="25">
        <v>3</v>
      </c>
      <c r="P139" s="25">
        <v>3</v>
      </c>
      <c r="Q139" s="26">
        <v>3</v>
      </c>
      <c r="R139" s="53">
        <f>SUM(L140,M140,N140,,O140,P140,Q140)</f>
        <v>360</v>
      </c>
      <c r="S139" s="44">
        <f>AVERAGE(L140,M140,N140,O140,P140,Q140)</f>
        <v>60</v>
      </c>
      <c r="T139" s="47">
        <f>(L139*L144+M139*M144+N139*N144+O139*O144+P139*P144+Q139*Q144)/(L139+M139+N139+O139+P139+Q139)</f>
        <v>2</v>
      </c>
      <c r="U139" s="50" t="e">
        <f>(C139*C144+D139*D144+E139*E144+F139*F144+#REF!*#REF!+#REF!*#REF!+L139*L144+M139*M144+N139*N144+O139*O144+P139*P144+Q139*Q144)/(C139+D139+E139+F139+#REF!+#REF!+L139+M139+N139+O139+P139+Q139)</f>
        <v>#REF!</v>
      </c>
      <c r="V139" s="41" t="e">
        <f>LOOKUP(U139,{0,1.5,2},{"Dropped Out","Probation","Promoted"})</f>
        <v>#REF!</v>
      </c>
      <c r="W139" s="24">
        <v>3</v>
      </c>
      <c r="X139" s="25">
        <v>2</v>
      </c>
      <c r="Y139" s="25">
        <v>3</v>
      </c>
      <c r="Z139" s="25">
        <v>3</v>
      </c>
      <c r="AA139" s="25">
        <v>3</v>
      </c>
      <c r="AB139" s="26">
        <v>3</v>
      </c>
      <c r="AC139" s="53">
        <f>SUM(W140,X140,Y140,,Z140,AA140,AB140)</f>
        <v>0</v>
      </c>
      <c r="AD139" s="44" t="e">
        <f>AVERAGE(W140,X140,Y140,Z140,AA140,AB140)</f>
        <v>#DIV/0!</v>
      </c>
      <c r="AE139" s="47">
        <f>(W139*W144+X139*X144+Y139*Y144+Z139*Z144+AA139*AA144+AB139*AB144)/(W139+X139+Y139+Z139+AA139+AB139)</f>
        <v>0</v>
      </c>
      <c r="AF139" s="50">
        <f>(M139*M144+N139*N144+O139*O144+P139*P144+Q139*Q144+R139*R144+W139*W144+X139*X144+Y139*Y144+Z139*Z144+AA139*AA144+AB139*AB144)/(M139+N139+O139+P139+Q139+R139+W139+X139+Y139+Z139+AA139+AB139)</f>
        <v>7.1611253196930943E-2</v>
      </c>
      <c r="AG139" s="41" t="str">
        <f>LOOKUP(AF139,{0,1.5,2},{"Dropped Out","Probation","Promoted"})</f>
        <v>Dropped Out</v>
      </c>
      <c r="AH139" s="24">
        <v>4</v>
      </c>
      <c r="AI139" s="25">
        <v>3</v>
      </c>
      <c r="AJ139" s="25">
        <v>3</v>
      </c>
      <c r="AK139" s="25">
        <v>2</v>
      </c>
      <c r="AL139" s="25">
        <v>4</v>
      </c>
      <c r="AM139" s="26">
        <v>4</v>
      </c>
      <c r="AN139" s="16">
        <f>SUM(AH139:AM139)</f>
        <v>20</v>
      </c>
      <c r="AO139" s="44">
        <f>AN140*100/600</f>
        <v>54.166666666666664</v>
      </c>
      <c r="AP139" s="47">
        <f>(AH139*AH144+AI139*AI144+AJ139*AJ144+AK139*AK144+AL139*AL144+AM139*AM144)/(AH139+AI139+AJ139+AK139+AL139+AM139)</f>
        <v>1.3800000000000001</v>
      </c>
      <c r="AQ139" s="50">
        <f>(C139*C144+D139*D144+E139*E144+F139*F144+G139*G144++AH139*AH144+AI139*AI144+AJ139*AJ144+AK139*AK144+AL139*AL144+AM139*AM144)/(C139+D139+E139+F139+G139+AH139+AI139+AJ139+AK139+AL139+AM139)</f>
        <v>1.8166666666666669</v>
      </c>
      <c r="AR139" s="41" t="str">
        <f>LOOKUP(AQ139,{0,1.5},{"Dropped Out","Promoted"})</f>
        <v>Promoted</v>
      </c>
      <c r="AS139" s="24">
        <v>3</v>
      </c>
      <c r="AT139" s="25">
        <v>3</v>
      </c>
      <c r="AU139" s="25">
        <v>3</v>
      </c>
      <c r="AV139" s="25">
        <v>4</v>
      </c>
      <c r="AW139" s="25">
        <v>4</v>
      </c>
      <c r="AX139" s="53">
        <f>SUM(AS140,AT140,AU140,,AV140,AW140)</f>
        <v>0</v>
      </c>
      <c r="AY139" s="44">
        <f>AX139*100/500</f>
        <v>0</v>
      </c>
      <c r="AZ139" s="47">
        <f>(AS139*AS144+AT139*AT144+AU139*AU144+AV139*AV144+AW139*AW144)/(AS139+AT139+AU139+AV139+AW139)</f>
        <v>0</v>
      </c>
      <c r="BA139" s="50">
        <f>(C139*C144+D139*D144+E139*E144+F139*F144+G139*G144++AH139*AH144+AI139*AI144+AJ139*AJ144+AK139*AK144+AL139*AL144+AM139*AM144+AS139*AS144+AT139*AT144+AU139*AU144+AV139*AV144+AW139*AW144)/(C139+D139+E139+F139+G139+AH139+AI139+AJ139+AK139+AL139+AM139+AS139+AT139+AU139+AV139+AW139)</f>
        <v>1.2339622641509436</v>
      </c>
      <c r="BB139" s="41" t="str">
        <f>LOOKUP(BA139,{0,1.75},{"Dropped Out","Promoted"})</f>
        <v>Dropped Out</v>
      </c>
      <c r="BC139" s="24">
        <v>4</v>
      </c>
      <c r="BD139" s="25">
        <v>3</v>
      </c>
      <c r="BE139" s="25">
        <v>3</v>
      </c>
      <c r="BF139" s="25">
        <v>4</v>
      </c>
      <c r="BG139" s="25">
        <v>3</v>
      </c>
      <c r="BH139" s="53">
        <f>SUM(BC140,BD140,BE140,,BF140,BG140)</f>
        <v>0</v>
      </c>
      <c r="BI139" s="44">
        <f>BH139*100/500</f>
        <v>0</v>
      </c>
      <c r="BJ139" s="47">
        <f>(BC139*BC144+BD139*BD144+BE139*BE144+BF139*BF144+BG139*BG144)/(BC139+BD139+BE139+BF139+BG139)</f>
        <v>0</v>
      </c>
      <c r="BK139" s="50">
        <f>(C139*C144+D139*D144+E139*E144+F139*F144+G139*G144++AH139*AH144+AI139*AI144+AJ139*AJ144+AK139*AK144+AL139*AL144+AM139*AM144+AS139*AS144+AT139*AT144+AU139*AU144+AV139*AV144+AW139*AW144+BC139*BC144+BD139*BD144+BE139*BE144+BF139*BF144+BG139*BG144)/(C139+D139+E139+F139+G139+AH139+AI139+AJ139+AK139+AL139+AM139+AS139+AT139+AU139+AV139+AW139+BC139+BD139+BE139+BF139+BG139)</f>
        <v>0.93428571428571439</v>
      </c>
      <c r="BL139" s="41" t="str">
        <f>LOOKUP(BK139,{0,2},{"Dropped Out","Promoted"})</f>
        <v>Dropped Out</v>
      </c>
    </row>
    <row r="140" spans="1:64" ht="16.8" x14ac:dyDescent="0.3">
      <c r="A140" s="22" t="s">
        <v>78</v>
      </c>
      <c r="B140" s="18" t="s">
        <v>12</v>
      </c>
      <c r="C140" s="7">
        <v>50</v>
      </c>
      <c r="D140" s="7">
        <v>66</v>
      </c>
      <c r="E140" s="7">
        <v>71</v>
      </c>
      <c r="F140" s="7">
        <v>70</v>
      </c>
      <c r="G140" s="7">
        <v>63</v>
      </c>
      <c r="H140" s="35">
        <f>SUM(C140:G140)</f>
        <v>320</v>
      </c>
      <c r="I140" s="45"/>
      <c r="J140" s="57"/>
      <c r="K140" s="60"/>
      <c r="L140" s="27">
        <v>60</v>
      </c>
      <c r="M140" s="28">
        <v>60</v>
      </c>
      <c r="N140" s="28">
        <v>60</v>
      </c>
      <c r="O140" s="28">
        <v>60</v>
      </c>
      <c r="P140" s="28">
        <v>60</v>
      </c>
      <c r="Q140" s="29">
        <v>60</v>
      </c>
      <c r="R140" s="54"/>
      <c r="S140" s="45"/>
      <c r="T140" s="48"/>
      <c r="U140" s="51"/>
      <c r="V140" s="42"/>
      <c r="W140" s="27"/>
      <c r="X140" s="28"/>
      <c r="Y140" s="28"/>
      <c r="Z140" s="28"/>
      <c r="AA140" s="28"/>
      <c r="AB140" s="29"/>
      <c r="AC140" s="54"/>
      <c r="AD140" s="45"/>
      <c r="AE140" s="48"/>
      <c r="AF140" s="51"/>
      <c r="AG140" s="42"/>
      <c r="AH140" s="7">
        <v>50</v>
      </c>
      <c r="AI140" s="7">
        <v>54</v>
      </c>
      <c r="AJ140" s="7">
        <v>50</v>
      </c>
      <c r="AK140" s="7">
        <v>60</v>
      </c>
      <c r="AL140" s="7">
        <v>50</v>
      </c>
      <c r="AM140" s="7">
        <v>61</v>
      </c>
      <c r="AN140" s="53">
        <f>SUM(AH140,AI140,AJ140,,AK140,AL140,AM140)</f>
        <v>325</v>
      </c>
      <c r="AO140" s="45"/>
      <c r="AP140" s="48"/>
      <c r="AQ140" s="51"/>
      <c r="AR140" s="42"/>
      <c r="AS140" s="7"/>
      <c r="AT140" s="7"/>
      <c r="AU140" s="7"/>
      <c r="AV140" s="7"/>
      <c r="AW140" s="7"/>
      <c r="AX140" s="54"/>
      <c r="AY140" s="45"/>
      <c r="AZ140" s="48"/>
      <c r="BA140" s="51"/>
      <c r="BB140" s="42"/>
      <c r="BC140" s="7"/>
      <c r="BD140" s="7"/>
      <c r="BE140" s="7"/>
      <c r="BF140" s="7"/>
      <c r="BG140" s="7"/>
      <c r="BH140" s="54"/>
      <c r="BI140" s="45"/>
      <c r="BJ140" s="48"/>
      <c r="BK140" s="51"/>
      <c r="BL140" s="42"/>
    </row>
    <row r="141" spans="1:64" ht="16.8" x14ac:dyDescent="0.3">
      <c r="A141" s="22"/>
      <c r="B141" s="18"/>
      <c r="C141" s="7"/>
      <c r="D141" s="7"/>
      <c r="E141" s="7"/>
      <c r="F141" s="7"/>
      <c r="G141" s="7"/>
      <c r="H141" s="13"/>
      <c r="I141" s="45"/>
      <c r="J141" s="57"/>
      <c r="K141" s="60"/>
      <c r="L141" s="27"/>
      <c r="M141" s="28"/>
      <c r="N141" s="28"/>
      <c r="O141" s="28"/>
      <c r="P141" s="28"/>
      <c r="Q141" s="29"/>
      <c r="R141" s="54"/>
      <c r="S141" s="45"/>
      <c r="T141" s="48"/>
      <c r="U141" s="51"/>
      <c r="V141" s="42"/>
      <c r="W141" s="37" t="s">
        <v>18</v>
      </c>
      <c r="X141" s="40"/>
      <c r="Y141" s="40"/>
      <c r="Z141" s="40"/>
      <c r="AA141" s="40"/>
      <c r="AB141" s="39"/>
      <c r="AC141" s="54"/>
      <c r="AD141" s="45"/>
      <c r="AE141" s="48"/>
      <c r="AF141" s="51"/>
      <c r="AG141" s="42"/>
      <c r="AH141" s="7"/>
      <c r="AI141" s="7"/>
      <c r="AJ141" s="7"/>
      <c r="AK141" s="36"/>
      <c r="AL141" s="7"/>
      <c r="AM141" s="7"/>
      <c r="AN141" s="54"/>
      <c r="AO141" s="45"/>
      <c r="AP141" s="48"/>
      <c r="AQ141" s="51"/>
      <c r="AR141" s="42"/>
      <c r="AS141" s="7"/>
      <c r="AT141" s="7"/>
      <c r="AU141" s="7"/>
      <c r="AV141" s="7"/>
      <c r="AW141" s="7"/>
      <c r="AX141" s="54"/>
      <c r="AY141" s="45"/>
      <c r="AZ141" s="48"/>
      <c r="BA141" s="51"/>
      <c r="BB141" s="42"/>
      <c r="BC141" s="7"/>
      <c r="BD141" s="7"/>
      <c r="BE141" s="7"/>
      <c r="BF141" s="7"/>
      <c r="BG141" s="7"/>
      <c r="BH141" s="54"/>
      <c r="BI141" s="45"/>
      <c r="BJ141" s="48"/>
      <c r="BK141" s="51"/>
      <c r="BL141" s="42"/>
    </row>
    <row r="142" spans="1:64" ht="16.8" x14ac:dyDescent="0.3">
      <c r="A142" s="22"/>
      <c r="B142" s="19"/>
      <c r="C142" s="7"/>
      <c r="D142" s="7"/>
      <c r="E142" s="7"/>
      <c r="F142" s="7"/>
      <c r="G142" s="7"/>
      <c r="H142" s="13"/>
      <c r="I142" s="45"/>
      <c r="J142" s="57"/>
      <c r="K142" s="60"/>
      <c r="L142" s="27"/>
      <c r="M142" s="28"/>
      <c r="N142" s="28"/>
      <c r="O142" s="28"/>
      <c r="P142" s="28"/>
      <c r="Q142" s="29"/>
      <c r="R142" s="54"/>
      <c r="S142" s="45"/>
      <c r="T142" s="48"/>
      <c r="U142" s="51"/>
      <c r="V142" s="42"/>
      <c r="W142" s="27"/>
      <c r="X142" s="28"/>
      <c r="Y142" s="28"/>
      <c r="Z142" s="28"/>
      <c r="AA142" s="28"/>
      <c r="AB142" s="29"/>
      <c r="AC142" s="54"/>
      <c r="AD142" s="45"/>
      <c r="AE142" s="48"/>
      <c r="AF142" s="51"/>
      <c r="AG142" s="42"/>
      <c r="AH142" s="7"/>
      <c r="AI142" s="7"/>
      <c r="AJ142" s="7"/>
      <c r="AK142" s="7"/>
      <c r="AL142" s="7"/>
      <c r="AM142" s="7"/>
      <c r="AN142" s="54"/>
      <c r="AO142" s="45"/>
      <c r="AP142" s="48"/>
      <c r="AQ142" s="51"/>
      <c r="AR142" s="42"/>
      <c r="AS142" s="7"/>
      <c r="AT142" s="7"/>
      <c r="AU142" s="7"/>
      <c r="AV142" s="7"/>
      <c r="AW142" s="7"/>
      <c r="AX142" s="54"/>
      <c r="AY142" s="45"/>
      <c r="AZ142" s="48"/>
      <c r="BA142" s="51"/>
      <c r="BB142" s="42"/>
      <c r="BC142" s="7"/>
      <c r="BD142" s="7"/>
      <c r="BE142" s="7"/>
      <c r="BF142" s="7"/>
      <c r="BG142" s="7"/>
      <c r="BH142" s="54"/>
      <c r="BI142" s="45"/>
      <c r="BJ142" s="48"/>
      <c r="BK142" s="51"/>
      <c r="BL142" s="42"/>
    </row>
    <row r="143" spans="1:64" ht="16.8" x14ac:dyDescent="0.3">
      <c r="A143" s="22"/>
      <c r="B143" s="19" t="s">
        <v>5</v>
      </c>
      <c r="C143" s="9" t="str">
        <f>LOOKUP(C140, {0,50,60,63,66,70,73,75,80,85,90}, {"F","D","C-","C","C+","B-","B","B+","A-","A","A+"})</f>
        <v>D</v>
      </c>
      <c r="D143" s="9" t="str">
        <f>LOOKUP(D140, {0,50,60,63,66,70,73,75,80,85,90}, {"F","D","C-","C","C+","B-","B","B+","A-","A","A+"})</f>
        <v>C+</v>
      </c>
      <c r="E143" s="9" t="str">
        <f>LOOKUP(E140, {0,50,60,63,66,70,73,75,80,85,90}, {"F","D","C-","C","C+","B-","B","B+","A-","A","A+"})</f>
        <v>B-</v>
      </c>
      <c r="F143" s="9" t="str">
        <f>LOOKUP(F140, {0,50,60,63,66,70,73,75,80,85,90}, {"F","D","C-","C","C+","B-","B","B+","A-","A","A+"})</f>
        <v>B-</v>
      </c>
      <c r="G143" s="9" t="str">
        <f>LOOKUP(G140, {0,50,60,63,66,70,73,75,80,85,90}, {"F","D","C-","C","C+","B-","B","B+","A-","A","A+"})</f>
        <v>C</v>
      </c>
      <c r="H143" s="13"/>
      <c r="I143" s="45"/>
      <c r="J143" s="57"/>
      <c r="K143" s="60"/>
      <c r="L143" s="9" t="str">
        <f>LOOKUP(L140, {0,50,60,63,66,70,73,75,80,85,90}, {"F","D","C-","C","C+","B-","B","B+","A-","A","A+"})</f>
        <v>C-</v>
      </c>
      <c r="M143" s="9" t="str">
        <f>LOOKUP(M140, {0,50,60,63,66,70,73,75,80,85,90}, {"F","D","C-","C","C+","B-","B","B+","A-","A","A+"})</f>
        <v>C-</v>
      </c>
      <c r="N143" s="9" t="str">
        <f>LOOKUP(N140, {0,50,60,63,66,70,73,75,80,85,90}, {"F","D","C-","C","C+","B-","B","B+","A-","A","A+"})</f>
        <v>C-</v>
      </c>
      <c r="O143" s="9" t="str">
        <f>LOOKUP(O140, {0,50,60,63,66,70,73,75,80,85,90}, {"F","D","C-","C","C+","B-","B","B+","A-","A","A+"})</f>
        <v>C-</v>
      </c>
      <c r="P143" s="9" t="str">
        <f>LOOKUP(P140, {0,50,60,63,66,70,73,75,80,85,90}, {"F","D","C-","C","C+","B-","B","B+","A-","A","A+"})</f>
        <v>C-</v>
      </c>
      <c r="Q143" s="9" t="str">
        <f>LOOKUP(Q140, {0,50,60,63,66,70,73,75,80,85,90}, {"F","D","C-","C","C+","B-","B","B+","A-","A","A+"})</f>
        <v>C-</v>
      </c>
      <c r="R143" s="54"/>
      <c r="S143" s="45"/>
      <c r="T143" s="48"/>
      <c r="U143" s="51"/>
      <c r="V143" s="42"/>
      <c r="W143" s="10" t="str">
        <f>LOOKUP(W140, {0,50,55,58,61,65,70,75,80,85}, {"F","D","C-","C","C+","B-","B","B+","A-","A+"})</f>
        <v>F</v>
      </c>
      <c r="X143" s="9" t="str">
        <f>LOOKUP(X140, {0,50,55,58,61,65,70,75,80,85}, {"F","D","C-","C","C+","B-","B","B+","A-","A+"})</f>
        <v>F</v>
      </c>
      <c r="Y143" s="9" t="str">
        <f>LOOKUP(Y140, {0,50,55,58,61,65,70,75,80,85}, {"F","D","C-","C","C+","B-","B","B+","A-","A+"})</f>
        <v>F</v>
      </c>
      <c r="Z143" s="9" t="str">
        <f>LOOKUP(Z140, {0,50,55,58,61,65,70,75,80,85}, {"F","D","C-","C","C+","B-","B","B+","A-","A+"})</f>
        <v>F</v>
      </c>
      <c r="AA143" s="9" t="str">
        <f>LOOKUP(AA140, {0,50,55,58,61,65,70,75,80,85}, {"F","D","C-","C","C+","B-","B","B+","A-","A+"})</f>
        <v>F</v>
      </c>
      <c r="AB143" s="29" t="str">
        <f>LOOKUP(AB140, {0,50,55,58,61,65,70,75,80,85}, {"F","D","C-","C","C+","B-","B","B+","A-","A+"})</f>
        <v>F</v>
      </c>
      <c r="AC143" s="54"/>
      <c r="AD143" s="45"/>
      <c r="AE143" s="48"/>
      <c r="AF143" s="51"/>
      <c r="AG143" s="42"/>
      <c r="AH143" s="9" t="str">
        <f>LOOKUP(AH140, {0,50,60,63,66,70,73,75,80,85,90}, {"F","D","C-","C","C+","B-","B","B+","A-","A","A+"})</f>
        <v>D</v>
      </c>
      <c r="AI143" s="9" t="str">
        <f>LOOKUP(AI140, {0,50,60,63,66,70,73,75,80,85,90}, {"F","D","C-","C","C+","B-","B","B+","A-","A","A+"})</f>
        <v>D</v>
      </c>
      <c r="AJ143" s="9" t="str">
        <f>LOOKUP(AJ140, {0,50,60,63,66,70,73,75,80,85,90}, {"F","D","C-","C","C+","B-","B","B+","A-","A","A+"})</f>
        <v>D</v>
      </c>
      <c r="AK143" s="9" t="str">
        <f>LOOKUP(AK140, {0,50,60,63,66,70,73,75,80,85,90}, {"F","D","C-","C","C+","B-","B","B+","A-","A","A+"})</f>
        <v>C-</v>
      </c>
      <c r="AL143" s="9" t="str">
        <f>LOOKUP(AL140, {0,50,60,63,66,70,73,75,80,85,90}, {"F","D","C-","C","C+","B-","B","B+","A-","A","A+"})</f>
        <v>D</v>
      </c>
      <c r="AM143" s="9" t="str">
        <f>LOOKUP(AM140, {0,50,60,63,66,70,73,75,80,85,90}, {"F","D","C-","C","C+","B-","B","B+","A-","A","A+"})</f>
        <v>C-</v>
      </c>
      <c r="AN143" s="54"/>
      <c r="AO143" s="45"/>
      <c r="AP143" s="48"/>
      <c r="AQ143" s="51"/>
      <c r="AR143" s="42"/>
      <c r="AS143" s="9" t="str">
        <f>LOOKUP(AS140, {0,50,60,63,66,70,73,75,80,85,90}, {"F","D","C-","C","C+","B-","B","B+","A-","A","A+"})</f>
        <v>F</v>
      </c>
      <c r="AT143" s="9" t="str">
        <f>LOOKUP(AT140, {0,50,60,63,66,70,73,75,80,85,90}, {"F","D","C-","C","C+","B-","B","B+","A-","A","A+"})</f>
        <v>F</v>
      </c>
      <c r="AU143" s="9" t="str">
        <f>LOOKUP(AU140, {0,50,60,63,66,70,73,75,80,85,90}, {"F","D","C-","C","C+","B-","B","B+","A-","A","A+"})</f>
        <v>F</v>
      </c>
      <c r="AV143" s="9" t="str">
        <f>LOOKUP(AV140, {0,50,60,63,66,70,73,75,80,85,90}, {"F","D","C-","C","C+","B-","B","B+","A-","A","A+"})</f>
        <v>F</v>
      </c>
      <c r="AW143" s="9" t="str">
        <f>LOOKUP(AW140, {0,50,60,63,66,70,73,75,80,85,90}, {"F","D","C-","C","C+","B-","B","B+","A-","A","A+"})</f>
        <v>F</v>
      </c>
      <c r="AX143" s="54"/>
      <c r="AY143" s="45"/>
      <c r="AZ143" s="48"/>
      <c r="BA143" s="51"/>
      <c r="BB143" s="42"/>
      <c r="BC143" s="9" t="str">
        <f>LOOKUP(BC140, {0,50,60,63,66,70,73,75,80,85,90}, {"F","D","C-","C","C+","B-","B","B+","A-","A","A+"})</f>
        <v>F</v>
      </c>
      <c r="BD143" s="9" t="str">
        <f>LOOKUP(BD140, {0,50,60,63,66,70,73,75,80,85,90}, {"F","D","C-","C","C+","B-","B","B+","A-","A","A+"})</f>
        <v>F</v>
      </c>
      <c r="BE143" s="9" t="str">
        <f>LOOKUP(BE140, {0,50,60,63,66,70,73,75,80,85,90}, {"F","D","C-","C","C+","B-","B","B+","A-","A","A+"})</f>
        <v>F</v>
      </c>
      <c r="BF143" s="9" t="str">
        <f>LOOKUP(BF140, {0,50,60,63,66,70,73,75,80,85,90}, {"F","D","C-","C","C+","B-","B","B+","A-","A","A+"})</f>
        <v>F</v>
      </c>
      <c r="BG143" s="9" t="str">
        <f>LOOKUP(BG140, {0,50,60,63,66,70,73,75,80,85,90}, {"F","D","C-","C","C+","B-","B","B+","A-","A","A+"})</f>
        <v>F</v>
      </c>
      <c r="BH143" s="54"/>
      <c r="BI143" s="45"/>
      <c r="BJ143" s="48"/>
      <c r="BK143" s="51"/>
      <c r="BL143" s="42"/>
    </row>
    <row r="144" spans="1:64" ht="17.399999999999999" thickBot="1" x14ac:dyDescent="0.35">
      <c r="A144" s="23"/>
      <c r="B144" s="20" t="s">
        <v>6</v>
      </c>
      <c r="C144" s="12" t="str">
        <f>LOOKUP(C140,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D144" s="12" t="str">
        <f>LOOKUP(D140,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2.60</v>
      </c>
      <c r="E144" s="12" t="str">
        <f>LOOKUP(E140,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3.10</v>
      </c>
      <c r="F144" s="12" t="str">
        <f>LOOKUP(F140,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G144" s="12" t="str">
        <f>LOOKUP(G140,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2.30</v>
      </c>
      <c r="H144" s="14"/>
      <c r="I144" s="46"/>
      <c r="J144" s="58"/>
      <c r="K144" s="61"/>
      <c r="L144" s="12" t="str">
        <f>LOOKUP(L140,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M144" s="12" t="str">
        <f>LOOKUP(M140,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144" s="12" t="str">
        <f>LOOKUP(N140,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144" s="12" t="str">
        <f>LOOKUP(O140,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144" s="12" t="str">
        <f>LOOKUP(P140,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144" s="12" t="str">
        <f>LOOKUP(Q140,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144" s="55"/>
      <c r="S144" s="46"/>
      <c r="T144" s="49"/>
      <c r="U144" s="51"/>
      <c r="V144" s="43"/>
      <c r="W144" s="11" t="str">
        <f>LOOKUP(W140,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X144" s="12" t="str">
        <f>LOOKUP(X140,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144" s="12" t="str">
        <f>LOOKUP(Y140,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144" s="12" t="str">
        <f>LOOKUP(Z140,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144" s="12" t="str">
        <f>LOOKUP(AA140,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144" s="30" t="str">
        <f>LOOKUP(AB140,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144" s="55"/>
      <c r="AD144" s="46"/>
      <c r="AE144" s="49"/>
      <c r="AF144" s="52"/>
      <c r="AG144" s="43"/>
      <c r="AH144" s="12" t="str">
        <f>LOOKUP(AH140,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AI144" s="12" t="str">
        <f>LOOKUP(AI140,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1.4</v>
      </c>
      <c r="AJ144" s="12" t="str">
        <f>LOOKUP(AJ140,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AK144" s="12" t="str">
        <f>LOOKUP(AK140,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AL144" s="12" t="str">
        <f>LOOKUP(AL140,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AM144" s="12" t="str">
        <f>LOOKUP(AM140,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2.10</v>
      </c>
      <c r="AN144" s="55"/>
      <c r="AO144" s="46"/>
      <c r="AP144" s="49"/>
      <c r="AQ144" s="52"/>
      <c r="AR144" s="43"/>
      <c r="AS144" s="12" t="str">
        <f>LOOKUP(AS140,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T144" s="12" t="str">
        <f>LOOKUP(AT140,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U144" s="12" t="str">
        <f>LOOKUP(AU140,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V144" s="12" t="str">
        <f>LOOKUP(AV140,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W144" s="12" t="str">
        <f>LOOKUP(AW140,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144" s="55"/>
      <c r="AY144" s="46"/>
      <c r="AZ144" s="49"/>
      <c r="BA144" s="52"/>
      <c r="BB144" s="43"/>
      <c r="BC144" s="12" t="str">
        <f>LOOKUP(BC140,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D144" s="12" t="str">
        <f>LOOKUP(BD140,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E144" s="12" t="str">
        <f>LOOKUP(BE140,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144" s="12" t="str">
        <f>LOOKUP(BF140,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144" s="12" t="str">
        <f>LOOKUP(BG140,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144" s="55"/>
      <c r="BI144" s="46"/>
      <c r="BJ144" s="49"/>
      <c r="BK144" s="52"/>
      <c r="BL144" s="43"/>
    </row>
    <row r="145" spans="1:64" ht="17.399999999999999" thickBot="1" x14ac:dyDescent="0.35">
      <c r="A145" s="21" t="s">
        <v>79</v>
      </c>
      <c r="B145" s="17" t="s">
        <v>11</v>
      </c>
      <c r="C145" s="24">
        <v>4</v>
      </c>
      <c r="D145" s="7">
        <v>3</v>
      </c>
      <c r="E145" s="7">
        <v>4</v>
      </c>
      <c r="F145" s="7">
        <v>3</v>
      </c>
      <c r="G145" s="7">
        <v>2</v>
      </c>
      <c r="H145" s="16">
        <f>SUM(C145:G145)</f>
        <v>16</v>
      </c>
      <c r="I145" s="44">
        <f>H146*100/500</f>
        <v>0</v>
      </c>
      <c r="J145" s="56">
        <f>(C145*C150+D145*D150+E145*E150+F145*F150+G145*G150)/(C145+D145+E145+F145+G145)</f>
        <v>0</v>
      </c>
      <c r="K145" s="59" t="str">
        <f>LOOKUP(J145,{0,1},{"Dropped Out"," Promoted"})</f>
        <v>Dropped Out</v>
      </c>
      <c r="L145" s="24">
        <v>3</v>
      </c>
      <c r="M145" s="25">
        <v>2</v>
      </c>
      <c r="N145" s="25">
        <v>3</v>
      </c>
      <c r="O145" s="25">
        <v>3</v>
      </c>
      <c r="P145" s="25">
        <v>3</v>
      </c>
      <c r="Q145" s="26">
        <v>3</v>
      </c>
      <c r="R145" s="53">
        <f>SUM(L146,M146,N146,,O146,P146,Q146)</f>
        <v>360</v>
      </c>
      <c r="S145" s="44">
        <f>AVERAGE(L146,M146,N146,O146,P146,Q146)</f>
        <v>60</v>
      </c>
      <c r="T145" s="47">
        <f>(L145*L150+M145*M150+N145*N150+O145*O150+P145*P150+Q145*Q150)/(L145+M145+N145+O145+P145+Q145)</f>
        <v>2</v>
      </c>
      <c r="U145" s="50" t="e">
        <f>(C145*C150+D145*D150+E145*E150+F145*F150+#REF!*#REF!+#REF!*#REF!+L145*L150+M145*M150+N145*N150+O145*O150+P145*P150+Q145*Q150)/(C145+D145+E145+F145+#REF!+#REF!+L145+M145+N145+O145+P145+Q145)</f>
        <v>#REF!</v>
      </c>
      <c r="V145" s="41" t="e">
        <f>LOOKUP(U145,{0,1.5,2},{"Dropped Out","Probation","Promoted"})</f>
        <v>#REF!</v>
      </c>
      <c r="W145" s="24">
        <v>3</v>
      </c>
      <c r="X145" s="25">
        <v>2</v>
      </c>
      <c r="Y145" s="25">
        <v>3</v>
      </c>
      <c r="Z145" s="25">
        <v>3</v>
      </c>
      <c r="AA145" s="25">
        <v>3</v>
      </c>
      <c r="AB145" s="26">
        <v>3</v>
      </c>
      <c r="AC145" s="53">
        <f>SUM(W146,X146,Y146,,Z146,AA146,AB146)</f>
        <v>0</v>
      </c>
      <c r="AD145" s="44" t="e">
        <f>AVERAGE(W146,X146,Y146,Z146,AA146,AB146)</f>
        <v>#DIV/0!</v>
      </c>
      <c r="AE145" s="47">
        <f>(W145*W150+X145*X150+Y145*Y150+Z145*Z150+AA145*AA150+AB145*AB150)/(W145+X145+Y145+Z145+AA145+AB145)</f>
        <v>0</v>
      </c>
      <c r="AF145" s="50">
        <f>(M145*M150+N145*N150+O145*O150+P145*P150+Q145*Q150+R145*R150+W145*W150+X145*X150+Y145*Y150+Z145*Z150+AA145*AA150+AB145*AB150)/(M145+N145+O145+P145+Q145+R145+W145+X145+Y145+Z145+AA145+AB145)</f>
        <v>7.1611253196930943E-2</v>
      </c>
      <c r="AG145" s="41" t="str">
        <f>LOOKUP(AF145,{0,1.5,2},{"Dropped Out","Probation","Promoted"})</f>
        <v>Dropped Out</v>
      </c>
      <c r="AH145" s="24">
        <v>4</v>
      </c>
      <c r="AI145" s="25">
        <v>3</v>
      </c>
      <c r="AJ145" s="25">
        <v>3</v>
      </c>
      <c r="AK145" s="25">
        <v>2</v>
      </c>
      <c r="AL145" s="25">
        <v>4</v>
      </c>
      <c r="AM145" s="26">
        <v>4</v>
      </c>
      <c r="AN145" s="16">
        <f>SUM(AH145:AM145)</f>
        <v>20</v>
      </c>
      <c r="AO145" s="44">
        <f>AN146*100/600</f>
        <v>0</v>
      </c>
      <c r="AP145" s="47">
        <f>(AH145*AH150+AI145*AI150+AJ145*AJ150+AK145*AK150+AL145*AL150+AM145*AM150)/(AH145+AI145+AJ145+AK145+AL145+AM145)</f>
        <v>0</v>
      </c>
      <c r="AQ145" s="50">
        <f>(C145*C150+D145*D150+E145*E150+F145*F150+G145*G150++AH145*AH150+AI145*AI150+AJ145*AJ150+AK145*AK150+AL145*AL150+AM145*AM150)/(C145+D145+E145+F145+G145+AH145+AI145+AJ145+AK145+AL145+AM145)</f>
        <v>0</v>
      </c>
      <c r="AR145" s="41" t="str">
        <f>LOOKUP(AQ145,{0,1.5},{"Dropped Out","Promoted"})</f>
        <v>Dropped Out</v>
      </c>
      <c r="AS145" s="24">
        <v>3</v>
      </c>
      <c r="AT145" s="25">
        <v>3</v>
      </c>
      <c r="AU145" s="25">
        <v>3</v>
      </c>
      <c r="AV145" s="25">
        <v>4</v>
      </c>
      <c r="AW145" s="25">
        <v>4</v>
      </c>
      <c r="AX145" s="53">
        <f>SUM(AS146,AT146,AU146,,AV146,AW146)</f>
        <v>0</v>
      </c>
      <c r="AY145" s="44">
        <f>AX145*100/500</f>
        <v>0</v>
      </c>
      <c r="AZ145" s="47">
        <f>(AS145*AS150+AT145*AT150+AU145*AU150+AV145*AV150+AW145*AW150)/(AS145+AT145+AU145+AV145+AW145)</f>
        <v>0</v>
      </c>
      <c r="BA145" s="50">
        <f>(C145*C150+D145*D150+E145*E150+F145*F150+G145*G150++AH145*AH150+AI145*AI150+AJ145*AJ150+AK145*AK150+AL145*AL150+AM145*AM150+AS145*AS150+AT145*AT150+AU145*AU150+AV145*AV150+AW145*AW150)/(C145+D145+E145+F145+G145+AH145+AI145+AJ145+AK145+AL145+AM145+AS145+AT145+AU145+AV145+AW145)</f>
        <v>0</v>
      </c>
      <c r="BB145" s="41" t="str">
        <f>LOOKUP(BA145,{0,1.75},{"Dropped Out","Promoted"})</f>
        <v>Dropped Out</v>
      </c>
      <c r="BC145" s="24">
        <v>4</v>
      </c>
      <c r="BD145" s="25">
        <v>3</v>
      </c>
      <c r="BE145" s="25">
        <v>3</v>
      </c>
      <c r="BF145" s="25">
        <v>4</v>
      </c>
      <c r="BG145" s="25">
        <v>3</v>
      </c>
      <c r="BH145" s="53">
        <f>SUM(BC146,BD146,BE146,,BF146,BG146)</f>
        <v>0</v>
      </c>
      <c r="BI145" s="44">
        <f>BH145*100/500</f>
        <v>0</v>
      </c>
      <c r="BJ145" s="47">
        <f>(BC145*BC150+BD145*BD150+BE145*BE150+BF145*BF150+BG145*BG150)/(BC145+BD145+BE145+BF145+BG145)</f>
        <v>0</v>
      </c>
      <c r="BK145" s="50">
        <f>(C145*C150+D145*D150+E145*E150+F145*F150+G145*G150++AH145*AH150+AI145*AI150+AJ145*AJ150+AK145*AK150+AL145*AL150+AM145*AM150+AS145*AS150+AT145*AT150+AU145*AU150+AV145*AV150+AW145*AW150+BC145*BC150+BD145*BD150+BE145*BE150+BF145*BF150+BG145*BG150)/(C145+D145+E145+F145+G145+AH145+AI145+AJ145+AK145+AL145+AM145+AS145+AT145+AU145+AV145+AW145+BC145+BD145+BE145+BF145+BG145)</f>
        <v>0</v>
      </c>
      <c r="BL145" s="41" t="str">
        <f>LOOKUP(BK145,{0,2},{"Dropped Out","Promoted"})</f>
        <v>Dropped Out</v>
      </c>
    </row>
    <row r="146" spans="1:64" ht="16.8" x14ac:dyDescent="0.3">
      <c r="A146" s="22" t="s">
        <v>80</v>
      </c>
      <c r="B146" s="18" t="s">
        <v>12</v>
      </c>
      <c r="C146" s="7">
        <v>0</v>
      </c>
      <c r="D146" s="7">
        <v>0</v>
      </c>
      <c r="E146" s="7">
        <v>0</v>
      </c>
      <c r="F146" s="7">
        <v>0</v>
      </c>
      <c r="G146" s="7">
        <v>0</v>
      </c>
      <c r="H146" s="35">
        <f>SUM(C146:G146)</f>
        <v>0</v>
      </c>
      <c r="I146" s="45"/>
      <c r="J146" s="57"/>
      <c r="K146" s="60"/>
      <c r="L146" s="27">
        <v>60</v>
      </c>
      <c r="M146" s="28">
        <v>60</v>
      </c>
      <c r="N146" s="28">
        <v>60</v>
      </c>
      <c r="O146" s="28">
        <v>60</v>
      </c>
      <c r="P146" s="28">
        <v>60</v>
      </c>
      <c r="Q146" s="29">
        <v>60</v>
      </c>
      <c r="R146" s="54"/>
      <c r="S146" s="45"/>
      <c r="T146" s="48"/>
      <c r="U146" s="51"/>
      <c r="V146" s="42"/>
      <c r="W146" s="27"/>
      <c r="X146" s="28"/>
      <c r="Y146" s="28"/>
      <c r="Z146" s="28"/>
      <c r="AA146" s="28"/>
      <c r="AB146" s="29"/>
      <c r="AC146" s="54"/>
      <c r="AD146" s="45"/>
      <c r="AE146" s="48"/>
      <c r="AF146" s="51"/>
      <c r="AG146" s="42"/>
      <c r="AH146" s="7"/>
      <c r="AI146" s="7"/>
      <c r="AJ146" s="7"/>
      <c r="AK146" s="7"/>
      <c r="AL146" s="7"/>
      <c r="AM146" s="7"/>
      <c r="AN146" s="53">
        <f>SUM(AH146,AI146,AJ146,,AK146,AL146,AM146)</f>
        <v>0</v>
      </c>
      <c r="AO146" s="45"/>
      <c r="AP146" s="48"/>
      <c r="AQ146" s="51"/>
      <c r="AR146" s="42"/>
      <c r="AS146" s="7"/>
      <c r="AT146" s="7"/>
      <c r="AU146" s="7"/>
      <c r="AV146" s="7"/>
      <c r="AW146" s="7"/>
      <c r="AX146" s="54"/>
      <c r="AY146" s="45"/>
      <c r="AZ146" s="48"/>
      <c r="BA146" s="51"/>
      <c r="BB146" s="42"/>
      <c r="BC146" s="7"/>
      <c r="BD146" s="7"/>
      <c r="BE146" s="7"/>
      <c r="BF146" s="7"/>
      <c r="BG146" s="7"/>
      <c r="BH146" s="54"/>
      <c r="BI146" s="45"/>
      <c r="BJ146" s="48"/>
      <c r="BK146" s="51"/>
      <c r="BL146" s="42"/>
    </row>
    <row r="147" spans="1:64" ht="16.8" x14ac:dyDescent="0.3">
      <c r="A147" s="22"/>
      <c r="B147" s="18"/>
      <c r="C147" s="7"/>
      <c r="D147" s="7"/>
      <c r="E147" s="7"/>
      <c r="F147" s="7"/>
      <c r="G147" s="7"/>
      <c r="H147" s="13"/>
      <c r="I147" s="45"/>
      <c r="J147" s="57"/>
      <c r="K147" s="60"/>
      <c r="L147" s="27"/>
      <c r="M147" s="28"/>
      <c r="N147" s="28"/>
      <c r="O147" s="28"/>
      <c r="P147" s="28"/>
      <c r="Q147" s="29"/>
      <c r="R147" s="54"/>
      <c r="S147" s="45"/>
      <c r="T147" s="48"/>
      <c r="U147" s="51"/>
      <c r="V147" s="42"/>
      <c r="W147" s="37" t="s">
        <v>18</v>
      </c>
      <c r="X147" s="40"/>
      <c r="Y147" s="40"/>
      <c r="Z147" s="40"/>
      <c r="AA147" s="40"/>
      <c r="AB147" s="39"/>
      <c r="AC147" s="54"/>
      <c r="AD147" s="45"/>
      <c r="AE147" s="48"/>
      <c r="AF147" s="51"/>
      <c r="AG147" s="42"/>
      <c r="AH147" s="7"/>
      <c r="AI147" s="7"/>
      <c r="AJ147" s="7"/>
      <c r="AK147" s="36"/>
      <c r="AL147" s="7"/>
      <c r="AM147" s="7"/>
      <c r="AN147" s="54"/>
      <c r="AO147" s="45"/>
      <c r="AP147" s="48"/>
      <c r="AQ147" s="51"/>
      <c r="AR147" s="42"/>
      <c r="AS147" s="7"/>
      <c r="AT147" s="7"/>
      <c r="AU147" s="7"/>
      <c r="AV147" s="7"/>
      <c r="AW147" s="7"/>
      <c r="AX147" s="54"/>
      <c r="AY147" s="45"/>
      <c r="AZ147" s="48"/>
      <c r="BA147" s="51"/>
      <c r="BB147" s="42"/>
      <c r="BC147" s="7"/>
      <c r="BD147" s="7"/>
      <c r="BE147" s="7"/>
      <c r="BF147" s="7"/>
      <c r="BG147" s="7"/>
      <c r="BH147" s="54"/>
      <c r="BI147" s="45"/>
      <c r="BJ147" s="48"/>
      <c r="BK147" s="51"/>
      <c r="BL147" s="42"/>
    </row>
    <row r="148" spans="1:64" ht="16.8" x14ac:dyDescent="0.3">
      <c r="A148" s="22"/>
      <c r="B148" s="19"/>
      <c r="C148" s="7"/>
      <c r="D148" s="7"/>
      <c r="E148" s="7"/>
      <c r="F148" s="7"/>
      <c r="G148" s="7"/>
      <c r="H148" s="13"/>
      <c r="I148" s="45"/>
      <c r="J148" s="57"/>
      <c r="K148" s="60"/>
      <c r="L148" s="27"/>
      <c r="M148" s="28"/>
      <c r="N148" s="28"/>
      <c r="O148" s="28"/>
      <c r="P148" s="28"/>
      <c r="Q148" s="29"/>
      <c r="R148" s="54"/>
      <c r="S148" s="45"/>
      <c r="T148" s="48"/>
      <c r="U148" s="51"/>
      <c r="V148" s="42"/>
      <c r="W148" s="27"/>
      <c r="X148" s="28"/>
      <c r="Y148" s="28"/>
      <c r="Z148" s="28"/>
      <c r="AA148" s="28"/>
      <c r="AB148" s="29"/>
      <c r="AC148" s="54"/>
      <c r="AD148" s="45"/>
      <c r="AE148" s="48"/>
      <c r="AF148" s="51"/>
      <c r="AG148" s="42"/>
      <c r="AH148" s="7"/>
      <c r="AI148" s="7"/>
      <c r="AJ148" s="7"/>
      <c r="AK148" s="7"/>
      <c r="AL148" s="7"/>
      <c r="AM148" s="7"/>
      <c r="AN148" s="54"/>
      <c r="AO148" s="45"/>
      <c r="AP148" s="48"/>
      <c r="AQ148" s="51"/>
      <c r="AR148" s="42"/>
      <c r="AS148" s="7"/>
      <c r="AT148" s="7"/>
      <c r="AU148" s="7"/>
      <c r="AV148" s="7"/>
      <c r="AW148" s="7"/>
      <c r="AX148" s="54"/>
      <c r="AY148" s="45"/>
      <c r="AZ148" s="48"/>
      <c r="BA148" s="51"/>
      <c r="BB148" s="42"/>
      <c r="BC148" s="7"/>
      <c r="BD148" s="7"/>
      <c r="BE148" s="7"/>
      <c r="BF148" s="7"/>
      <c r="BG148" s="7"/>
      <c r="BH148" s="54"/>
      <c r="BI148" s="45"/>
      <c r="BJ148" s="48"/>
      <c r="BK148" s="51"/>
      <c r="BL148" s="42"/>
    </row>
    <row r="149" spans="1:64" ht="16.8" x14ac:dyDescent="0.3">
      <c r="A149" s="22"/>
      <c r="B149" s="19" t="s">
        <v>5</v>
      </c>
      <c r="C149" s="9" t="str">
        <f>LOOKUP(C146, {0,50,60,63,66,70,73,75,80,85,90}, {"F","D","C-","C","C+","B-","B","B+","A-","A","A+"})</f>
        <v>F</v>
      </c>
      <c r="D149" s="9" t="str">
        <f>LOOKUP(D146, {0,50,60,63,66,70,73,75,80,85,90}, {"F","D","C-","C","C+","B-","B","B+","A-","A","A+"})</f>
        <v>F</v>
      </c>
      <c r="E149" s="9" t="str">
        <f>LOOKUP(E146, {0,50,60,63,66,70,73,75,80,85,90}, {"F","D","C-","C","C+","B-","B","B+","A-","A","A+"})</f>
        <v>F</v>
      </c>
      <c r="F149" s="9" t="str">
        <f>LOOKUP(F146, {0,50,60,63,66,70,73,75,80,85,90}, {"F","D","C-","C","C+","B-","B","B+","A-","A","A+"})</f>
        <v>F</v>
      </c>
      <c r="G149" s="9" t="str">
        <f>LOOKUP(G146, {0,50,60,63,66,70,73,75,80,85,90}, {"F","D","C-","C","C+","B-","B","B+","A-","A","A+"})</f>
        <v>F</v>
      </c>
      <c r="H149" s="13"/>
      <c r="I149" s="45"/>
      <c r="J149" s="57"/>
      <c r="K149" s="60"/>
      <c r="L149" s="9" t="str">
        <f>LOOKUP(L146, {0,50,60,63,66,70,73,75,80,85,90}, {"F","D","C-","C","C+","B-","B","B+","A-","A","A+"})</f>
        <v>C-</v>
      </c>
      <c r="M149" s="9" t="str">
        <f>LOOKUP(M146, {0,50,60,63,66,70,73,75,80,85,90}, {"F","D","C-","C","C+","B-","B","B+","A-","A","A+"})</f>
        <v>C-</v>
      </c>
      <c r="N149" s="9" t="str">
        <f>LOOKUP(N146, {0,50,60,63,66,70,73,75,80,85,90}, {"F","D","C-","C","C+","B-","B","B+","A-","A","A+"})</f>
        <v>C-</v>
      </c>
      <c r="O149" s="9" t="str">
        <f>LOOKUP(O146, {0,50,60,63,66,70,73,75,80,85,90}, {"F","D","C-","C","C+","B-","B","B+","A-","A","A+"})</f>
        <v>C-</v>
      </c>
      <c r="P149" s="9" t="str">
        <f>LOOKUP(P146, {0,50,60,63,66,70,73,75,80,85,90}, {"F","D","C-","C","C+","B-","B","B+","A-","A","A+"})</f>
        <v>C-</v>
      </c>
      <c r="Q149" s="9" t="str">
        <f>LOOKUP(Q146, {0,50,60,63,66,70,73,75,80,85,90}, {"F","D","C-","C","C+","B-","B","B+","A-","A","A+"})</f>
        <v>C-</v>
      </c>
      <c r="R149" s="54"/>
      <c r="S149" s="45"/>
      <c r="T149" s="48"/>
      <c r="U149" s="51"/>
      <c r="V149" s="42"/>
      <c r="W149" s="10" t="str">
        <f>LOOKUP(W146, {0,50,55,58,61,65,70,75,80,85}, {"F","D","C-","C","C+","B-","B","B+","A-","A+"})</f>
        <v>F</v>
      </c>
      <c r="X149" s="9" t="str">
        <f>LOOKUP(X146, {0,50,55,58,61,65,70,75,80,85}, {"F","D","C-","C","C+","B-","B","B+","A-","A+"})</f>
        <v>F</v>
      </c>
      <c r="Y149" s="9" t="str">
        <f>LOOKUP(Y146, {0,50,55,58,61,65,70,75,80,85}, {"F","D","C-","C","C+","B-","B","B+","A-","A+"})</f>
        <v>F</v>
      </c>
      <c r="Z149" s="9" t="str">
        <f>LOOKUP(Z146, {0,50,55,58,61,65,70,75,80,85}, {"F","D","C-","C","C+","B-","B","B+","A-","A+"})</f>
        <v>F</v>
      </c>
      <c r="AA149" s="9" t="str">
        <f>LOOKUP(AA146, {0,50,55,58,61,65,70,75,80,85}, {"F","D","C-","C","C+","B-","B","B+","A-","A+"})</f>
        <v>F</v>
      </c>
      <c r="AB149" s="29" t="str">
        <f>LOOKUP(AB146, {0,50,55,58,61,65,70,75,80,85}, {"F","D","C-","C","C+","B-","B","B+","A-","A+"})</f>
        <v>F</v>
      </c>
      <c r="AC149" s="54"/>
      <c r="AD149" s="45"/>
      <c r="AE149" s="48"/>
      <c r="AF149" s="51"/>
      <c r="AG149" s="42"/>
      <c r="AH149" s="9" t="str">
        <f>LOOKUP(AH146, {0,50,60,63,66,70,73,75,80,85,90}, {"F","D","C-","C","C+","B-","B","B+","A-","A","A+"})</f>
        <v>F</v>
      </c>
      <c r="AI149" s="9" t="str">
        <f>LOOKUP(AI146, {0,50,60,63,66,70,73,75,80,85,90}, {"F","D","C-","C","C+","B-","B","B+","A-","A","A+"})</f>
        <v>F</v>
      </c>
      <c r="AJ149" s="9" t="str">
        <f>LOOKUP(AJ146, {0,50,60,63,66,70,73,75,80,85,90}, {"F","D","C-","C","C+","B-","B","B+","A-","A","A+"})</f>
        <v>F</v>
      </c>
      <c r="AK149" s="9" t="str">
        <f>LOOKUP(AK146, {0,50,60,63,66,70,73,75,80,85,90}, {"F","D","C-","C","C+","B-","B","B+","A-","A","A+"})</f>
        <v>F</v>
      </c>
      <c r="AL149" s="9" t="str">
        <f>LOOKUP(AL146, {0,50,60,63,66,70,73,75,80,85,90}, {"F","D","C-","C","C+","B-","B","B+","A-","A","A+"})</f>
        <v>F</v>
      </c>
      <c r="AM149" s="9" t="str">
        <f>LOOKUP(AM146, {0,50,60,63,66,70,73,75,80,85,90}, {"F","D","C-","C","C+","B-","B","B+","A-","A","A+"})</f>
        <v>F</v>
      </c>
      <c r="AN149" s="54"/>
      <c r="AO149" s="45"/>
      <c r="AP149" s="48"/>
      <c r="AQ149" s="51"/>
      <c r="AR149" s="42"/>
      <c r="AS149" s="9" t="str">
        <f>LOOKUP(AS146, {0,50,60,63,66,70,73,75,80,85,90}, {"F","D","C-","C","C+","B-","B","B+","A-","A","A+"})</f>
        <v>F</v>
      </c>
      <c r="AT149" s="9" t="str">
        <f>LOOKUP(AT146, {0,50,60,63,66,70,73,75,80,85,90}, {"F","D","C-","C","C+","B-","B","B+","A-","A","A+"})</f>
        <v>F</v>
      </c>
      <c r="AU149" s="9" t="str">
        <f>LOOKUP(AU146, {0,50,60,63,66,70,73,75,80,85,90}, {"F","D","C-","C","C+","B-","B","B+","A-","A","A+"})</f>
        <v>F</v>
      </c>
      <c r="AV149" s="9" t="str">
        <f>LOOKUP(AV146, {0,50,60,63,66,70,73,75,80,85,90}, {"F","D","C-","C","C+","B-","B","B+","A-","A","A+"})</f>
        <v>F</v>
      </c>
      <c r="AW149" s="9" t="str">
        <f>LOOKUP(AW146, {0,50,60,63,66,70,73,75,80,85,90}, {"F","D","C-","C","C+","B-","B","B+","A-","A","A+"})</f>
        <v>F</v>
      </c>
      <c r="AX149" s="54"/>
      <c r="AY149" s="45"/>
      <c r="AZ149" s="48"/>
      <c r="BA149" s="51"/>
      <c r="BB149" s="42"/>
      <c r="BC149" s="9" t="str">
        <f>LOOKUP(BC146, {0,50,60,63,66,70,73,75,80,85,90}, {"F","D","C-","C","C+","B-","B","B+","A-","A","A+"})</f>
        <v>F</v>
      </c>
      <c r="BD149" s="9" t="str">
        <f>LOOKUP(BD146, {0,50,60,63,66,70,73,75,80,85,90}, {"F","D","C-","C","C+","B-","B","B+","A-","A","A+"})</f>
        <v>F</v>
      </c>
      <c r="BE149" s="9" t="str">
        <f>LOOKUP(BE146, {0,50,60,63,66,70,73,75,80,85,90}, {"F","D","C-","C","C+","B-","B","B+","A-","A","A+"})</f>
        <v>F</v>
      </c>
      <c r="BF149" s="9" t="str">
        <f>LOOKUP(BF146, {0,50,60,63,66,70,73,75,80,85,90}, {"F","D","C-","C","C+","B-","B","B+","A-","A","A+"})</f>
        <v>F</v>
      </c>
      <c r="BG149" s="9" t="str">
        <f>LOOKUP(BG146, {0,50,60,63,66,70,73,75,80,85,90}, {"F","D","C-","C","C+","B-","B","B+","A-","A","A+"})</f>
        <v>F</v>
      </c>
      <c r="BH149" s="54"/>
      <c r="BI149" s="45"/>
      <c r="BJ149" s="48"/>
      <c r="BK149" s="51"/>
      <c r="BL149" s="42"/>
    </row>
    <row r="150" spans="1:64" ht="17.399999999999999" thickBot="1" x14ac:dyDescent="0.35">
      <c r="A150" s="23"/>
      <c r="B150" s="20" t="s">
        <v>6</v>
      </c>
      <c r="C150" s="12" t="str">
        <f>LOOKUP(C146,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D150" s="12" t="str">
        <f>LOOKUP(D146,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E150" s="12" t="str">
        <f>LOOKUP(E146,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F150" s="12" t="str">
        <f>LOOKUP(F146,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G150" s="12" t="str">
        <f>LOOKUP(G146,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H150" s="14"/>
      <c r="I150" s="46"/>
      <c r="J150" s="58"/>
      <c r="K150" s="61"/>
      <c r="L150" s="12" t="str">
        <f>LOOKUP(L146,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M150" s="12" t="str">
        <f>LOOKUP(M146,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150" s="12" t="str">
        <f>LOOKUP(N146,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150" s="12" t="str">
        <f>LOOKUP(O146,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150" s="12" t="str">
        <f>LOOKUP(P146,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150" s="12" t="str">
        <f>LOOKUP(Q146,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150" s="55"/>
      <c r="S150" s="46"/>
      <c r="T150" s="49"/>
      <c r="U150" s="51"/>
      <c r="V150" s="43"/>
      <c r="W150" s="11" t="str">
        <f>LOOKUP(W146,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X150" s="12" t="str">
        <f>LOOKUP(X146,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150" s="12" t="str">
        <f>LOOKUP(Y146,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150" s="12" t="str">
        <f>LOOKUP(Z146,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150" s="12" t="str">
        <f>LOOKUP(AA146,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150" s="30" t="str">
        <f>LOOKUP(AB146,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150" s="55"/>
      <c r="AD150" s="46"/>
      <c r="AE150" s="49"/>
      <c r="AF150" s="52"/>
      <c r="AG150" s="43"/>
      <c r="AH150" s="12" t="str">
        <f>LOOKUP(AH146,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I150" s="12" t="str">
        <f>LOOKUP(AI146,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J150" s="12" t="str">
        <f>LOOKUP(AJ146,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K150" s="12" t="str">
        <f>LOOKUP(AK146,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L150" s="12" t="str">
        <f>LOOKUP(AL146,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M150" s="12" t="str">
        <f>LOOKUP(AM146,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N150" s="55"/>
      <c r="AO150" s="46"/>
      <c r="AP150" s="49"/>
      <c r="AQ150" s="52"/>
      <c r="AR150" s="43"/>
      <c r="AS150" s="12" t="str">
        <f>LOOKUP(AS146,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T150" s="12" t="str">
        <f>LOOKUP(AT146,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U150" s="12" t="str">
        <f>LOOKUP(AU146,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V150" s="12" t="str">
        <f>LOOKUP(AV146,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W150" s="12" t="str">
        <f>LOOKUP(AW146,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150" s="55"/>
      <c r="AY150" s="46"/>
      <c r="AZ150" s="49"/>
      <c r="BA150" s="52"/>
      <c r="BB150" s="43"/>
      <c r="BC150" s="12" t="str">
        <f>LOOKUP(BC146,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D150" s="12" t="str">
        <f>LOOKUP(BD146,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E150" s="12" t="str">
        <f>LOOKUP(BE146,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150" s="12" t="str">
        <f>LOOKUP(BF146,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150" s="12" t="str">
        <f>LOOKUP(BG146,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150" s="55"/>
      <c r="BI150" s="46"/>
      <c r="BJ150" s="49"/>
      <c r="BK150" s="52"/>
      <c r="BL150" s="43"/>
    </row>
    <row r="151" spans="1:64" ht="17.399999999999999" thickBot="1" x14ac:dyDescent="0.35">
      <c r="A151" s="21" t="s">
        <v>81</v>
      </c>
      <c r="B151" s="17" t="s">
        <v>11</v>
      </c>
      <c r="C151" s="24">
        <v>4</v>
      </c>
      <c r="D151" s="7">
        <v>3</v>
      </c>
      <c r="E151" s="7">
        <v>4</v>
      </c>
      <c r="F151" s="7">
        <v>3</v>
      </c>
      <c r="G151" s="7">
        <v>2</v>
      </c>
      <c r="H151" s="16">
        <f>SUM(C151:G151)</f>
        <v>16</v>
      </c>
      <c r="I151" s="44">
        <f>H152*100/500</f>
        <v>86</v>
      </c>
      <c r="J151" s="56">
        <f>(C151*C156+D151*D156+E151*E156+F151*F156+G151*G156)/(C151+D151+E151+F151+G151)</f>
        <v>3.9750000000000001</v>
      </c>
      <c r="K151" s="59" t="str">
        <f>LOOKUP(J151,{0,1},{"Dropped Out"," Promoted"})</f>
        <v xml:space="preserve"> Promoted</v>
      </c>
      <c r="L151" s="24">
        <v>3</v>
      </c>
      <c r="M151" s="25">
        <v>2</v>
      </c>
      <c r="N151" s="25">
        <v>3</v>
      </c>
      <c r="O151" s="25">
        <v>3</v>
      </c>
      <c r="P151" s="25">
        <v>3</v>
      </c>
      <c r="Q151" s="26">
        <v>3</v>
      </c>
      <c r="R151" s="53">
        <f>SUM(L152,M152,N152,,O152,P152,Q152)</f>
        <v>360</v>
      </c>
      <c r="S151" s="44">
        <f>AVERAGE(L152,M152,N152,O152,P152,Q152)</f>
        <v>60</v>
      </c>
      <c r="T151" s="47">
        <f>(L151*L156+M151*M156+N151*N156+O151*O156+P151*P156+Q151*Q156)/(L151+M151+N151+O151+P151+Q151)</f>
        <v>2</v>
      </c>
      <c r="U151" s="50" t="e">
        <f>(C151*C156+D151*D156+E151*E156+F151*F156+#REF!*#REF!+#REF!*#REF!+L151*L156+M151*M156+N151*N156+O151*O156+P151*P156+Q151*Q156)/(C151+D151+E151+F151+#REF!+#REF!+L151+M151+N151+O151+P151+Q151)</f>
        <v>#REF!</v>
      </c>
      <c r="V151" s="41" t="e">
        <f>LOOKUP(U151,{0,1.5,2},{"Dropped Out","Probation","Promoted"})</f>
        <v>#REF!</v>
      </c>
      <c r="W151" s="24">
        <v>3</v>
      </c>
      <c r="X151" s="25">
        <v>2</v>
      </c>
      <c r="Y151" s="25">
        <v>3</v>
      </c>
      <c r="Z151" s="25">
        <v>3</v>
      </c>
      <c r="AA151" s="25">
        <v>3</v>
      </c>
      <c r="AB151" s="26">
        <v>3</v>
      </c>
      <c r="AC151" s="53">
        <f>SUM(W152,X152,Y152,,Z152,AA152,AB152)</f>
        <v>0</v>
      </c>
      <c r="AD151" s="44" t="e">
        <f>AVERAGE(W152,X152,Y152,Z152,AA152,AB152)</f>
        <v>#DIV/0!</v>
      </c>
      <c r="AE151" s="47">
        <f>(W151*W156+X151*X156+Y151*Y156+Z151*Z156+AA151*AA156+AB151*AB156)/(W151+X151+Y151+Z151+AA151+AB151)</f>
        <v>0</v>
      </c>
      <c r="AF151" s="50">
        <f>(M151*M156+N151*N156+O151*O156+P151*P156+Q151*Q156+R151*R156+W151*W156+X151*X156+Y151*Y156+Z151*Z156+AA151*AA156+AB151*AB156)/(M151+N151+O151+P151+Q151+R151+W151+X151+Y151+Z151+AA151+AB151)</f>
        <v>7.1611253196930943E-2</v>
      </c>
      <c r="AG151" s="41" t="str">
        <f>LOOKUP(AF151,{0,1.5,2},{"Dropped Out","Probation","Promoted"})</f>
        <v>Dropped Out</v>
      </c>
      <c r="AH151" s="24">
        <v>4</v>
      </c>
      <c r="AI151" s="25">
        <v>3</v>
      </c>
      <c r="AJ151" s="25">
        <v>3</v>
      </c>
      <c r="AK151" s="25">
        <v>2</v>
      </c>
      <c r="AL151" s="25">
        <v>4</v>
      </c>
      <c r="AM151" s="26">
        <v>4</v>
      </c>
      <c r="AN151" s="16">
        <f>SUM(AH151:AM151)</f>
        <v>20</v>
      </c>
      <c r="AO151" s="44">
        <f>AN152*100/600</f>
        <v>0</v>
      </c>
      <c r="AP151" s="47">
        <f>(AH151*AH156+AI151*AI156+AJ151*AJ156+AK151*AK156+AL151*AL156+AM151*AM156)/(AH151+AI151+AJ151+AK151+AL151+AM151)</f>
        <v>0</v>
      </c>
      <c r="AQ151" s="50">
        <f>(C151*C156+D151*D156+E151*E156+F151*F156+G151*G156++AH151*AH156+AI151*AI156+AJ151*AJ156+AK151*AK156+AL151*AL156+AM151*AM156)/(C151+D151+E151+F151+G151+AH151+AI151+AJ151+AK151+AL151+AM151)</f>
        <v>1.7666666666666666</v>
      </c>
      <c r="AR151" s="41" t="str">
        <f>LOOKUP(AQ151,{0,1.5},{"Dropped Out","Promoted"})</f>
        <v>Promoted</v>
      </c>
      <c r="AS151" s="24">
        <v>3</v>
      </c>
      <c r="AT151" s="25">
        <v>3</v>
      </c>
      <c r="AU151" s="25">
        <v>3</v>
      </c>
      <c r="AV151" s="25">
        <v>4</v>
      </c>
      <c r="AW151" s="25">
        <v>4</v>
      </c>
      <c r="AX151" s="53">
        <f>SUM(AS152,AT152,AU152,,AV152,AW152)</f>
        <v>0</v>
      </c>
      <c r="AY151" s="44">
        <f>AX151*100/500</f>
        <v>0</v>
      </c>
      <c r="AZ151" s="47">
        <f>(AS151*AS156+AT151*AT156+AU151*AU156+AV151*AV156+AW151*AW156)/(AS151+AT151+AU151+AV151+AW151)</f>
        <v>0</v>
      </c>
      <c r="BA151" s="50">
        <f>(C151*C156+D151*D156+E151*E156+F151*F156+G151*G156++AH151*AH156+AI151*AI156+AJ151*AJ156+AK151*AK156+AL151*AL156+AM151*AM156+AS151*AS156+AT151*AT156+AU151*AU156+AV151*AV156+AW151*AW156)/(C151+D151+E151+F151+G151+AH151+AI151+AJ151+AK151+AL151+AM151+AS151+AT151+AU151+AV151+AW151)</f>
        <v>1.2</v>
      </c>
      <c r="BB151" s="41" t="str">
        <f>LOOKUP(BA151,{0,1.75},{"Dropped Out","Promoted"})</f>
        <v>Dropped Out</v>
      </c>
      <c r="BC151" s="24">
        <v>4</v>
      </c>
      <c r="BD151" s="25">
        <v>3</v>
      </c>
      <c r="BE151" s="25">
        <v>3</v>
      </c>
      <c r="BF151" s="25">
        <v>4</v>
      </c>
      <c r="BG151" s="25">
        <v>3</v>
      </c>
      <c r="BH151" s="53">
        <f>SUM(BC152,BD152,BE152,,BF152,BG152)</f>
        <v>0</v>
      </c>
      <c r="BI151" s="44">
        <f>BH151*100/500</f>
        <v>0</v>
      </c>
      <c r="BJ151" s="47">
        <f>(BC151*BC156+BD151*BD156+BE151*BE156+BF151*BF156+BG151*BG156)/(BC151+BD151+BE151+BF151+BG151)</f>
        <v>0</v>
      </c>
      <c r="BK151" s="50">
        <f>(C151*C156+D151*D156+E151*E156+F151*F156+G151*G156++AH151*AH156+AI151*AI156+AJ151*AJ156+AK151*AK156+AL151*AL156+AM151*AM156+AS151*AS156+AT151*AT156+AU151*AU156+AV151*AV156+AW151*AW156+BC151*BC156+BD151*BD156+BE151*BE156+BF151*BF156+BG151*BG156)/(C151+D151+E151+F151+G151+AH151+AI151+AJ151+AK151+AL151+AM151+AS151+AT151+AU151+AV151+AW151+BC151+BD151+BE151+BF151+BG151)</f>
        <v>0.90857142857142859</v>
      </c>
      <c r="BL151" s="41" t="str">
        <f>LOOKUP(BK151,{0,2},{"Dropped Out","Promoted"})</f>
        <v>Dropped Out</v>
      </c>
    </row>
    <row r="152" spans="1:64" ht="16.8" x14ac:dyDescent="0.3">
      <c r="A152" s="22" t="s">
        <v>82</v>
      </c>
      <c r="B152" s="18" t="s">
        <v>12</v>
      </c>
      <c r="C152" s="7">
        <v>90</v>
      </c>
      <c r="D152" s="7">
        <v>81</v>
      </c>
      <c r="E152" s="7">
        <v>92</v>
      </c>
      <c r="F152" s="7">
        <v>89</v>
      </c>
      <c r="G152" s="7">
        <v>78</v>
      </c>
      <c r="H152" s="35">
        <f>SUM(C152:G152)</f>
        <v>430</v>
      </c>
      <c r="I152" s="45"/>
      <c r="J152" s="57"/>
      <c r="K152" s="60"/>
      <c r="L152" s="27">
        <v>60</v>
      </c>
      <c r="M152" s="28">
        <v>60</v>
      </c>
      <c r="N152" s="28">
        <v>60</v>
      </c>
      <c r="O152" s="28">
        <v>60</v>
      </c>
      <c r="P152" s="28">
        <v>60</v>
      </c>
      <c r="Q152" s="29">
        <v>60</v>
      </c>
      <c r="R152" s="54"/>
      <c r="S152" s="45"/>
      <c r="T152" s="48"/>
      <c r="U152" s="51"/>
      <c r="V152" s="42"/>
      <c r="W152" s="27"/>
      <c r="X152" s="28"/>
      <c r="Y152" s="28"/>
      <c r="Z152" s="28"/>
      <c r="AA152" s="28"/>
      <c r="AB152" s="29"/>
      <c r="AC152" s="54"/>
      <c r="AD152" s="45"/>
      <c r="AE152" s="48"/>
      <c r="AF152" s="51"/>
      <c r="AG152" s="42"/>
      <c r="AH152" s="7"/>
      <c r="AI152" s="7"/>
      <c r="AJ152" s="7"/>
      <c r="AK152" s="7"/>
      <c r="AL152" s="7"/>
      <c r="AM152" s="7"/>
      <c r="AN152" s="53">
        <f>SUM(AH152,AI152,AJ152,,AK152,AL152,AM152)</f>
        <v>0</v>
      </c>
      <c r="AO152" s="45"/>
      <c r="AP152" s="48"/>
      <c r="AQ152" s="51"/>
      <c r="AR152" s="42"/>
      <c r="AS152" s="7"/>
      <c r="AT152" s="7"/>
      <c r="AU152" s="7"/>
      <c r="AV152" s="7"/>
      <c r="AW152" s="7"/>
      <c r="AX152" s="54"/>
      <c r="AY152" s="45"/>
      <c r="AZ152" s="48"/>
      <c r="BA152" s="51"/>
      <c r="BB152" s="42"/>
      <c r="BC152" s="7"/>
      <c r="BD152" s="7"/>
      <c r="BE152" s="7"/>
      <c r="BF152" s="7"/>
      <c r="BG152" s="7"/>
      <c r="BH152" s="54"/>
      <c r="BI152" s="45"/>
      <c r="BJ152" s="48"/>
      <c r="BK152" s="51"/>
      <c r="BL152" s="42"/>
    </row>
    <row r="153" spans="1:64" ht="16.8" x14ac:dyDescent="0.3">
      <c r="A153" s="22"/>
      <c r="B153" s="18"/>
      <c r="C153" s="7"/>
      <c r="D153" s="7"/>
      <c r="E153" s="7"/>
      <c r="F153" s="7"/>
      <c r="G153" s="7"/>
      <c r="H153" s="13"/>
      <c r="I153" s="45"/>
      <c r="J153" s="57"/>
      <c r="K153" s="60"/>
      <c r="L153" s="27"/>
      <c r="M153" s="28"/>
      <c r="N153" s="28"/>
      <c r="O153" s="28"/>
      <c r="P153" s="28"/>
      <c r="Q153" s="29"/>
      <c r="R153" s="54"/>
      <c r="S153" s="45"/>
      <c r="T153" s="48"/>
      <c r="U153" s="51"/>
      <c r="V153" s="42"/>
      <c r="W153" s="37" t="s">
        <v>18</v>
      </c>
      <c r="X153" s="40"/>
      <c r="Y153" s="40"/>
      <c r="Z153" s="40"/>
      <c r="AA153" s="40"/>
      <c r="AB153" s="39"/>
      <c r="AC153" s="54"/>
      <c r="AD153" s="45"/>
      <c r="AE153" s="48"/>
      <c r="AF153" s="51"/>
      <c r="AG153" s="42"/>
      <c r="AH153" s="7"/>
      <c r="AI153" s="7"/>
      <c r="AJ153" s="7"/>
      <c r="AK153" s="36"/>
      <c r="AL153" s="7"/>
      <c r="AM153" s="7"/>
      <c r="AN153" s="54"/>
      <c r="AO153" s="45"/>
      <c r="AP153" s="48"/>
      <c r="AQ153" s="51"/>
      <c r="AR153" s="42"/>
      <c r="AS153" s="7"/>
      <c r="AT153" s="7"/>
      <c r="AU153" s="7"/>
      <c r="AV153" s="7"/>
      <c r="AW153" s="7"/>
      <c r="AX153" s="54"/>
      <c r="AY153" s="45"/>
      <c r="AZ153" s="48"/>
      <c r="BA153" s="51"/>
      <c r="BB153" s="42"/>
      <c r="BC153" s="7"/>
      <c r="BD153" s="7"/>
      <c r="BE153" s="7"/>
      <c r="BF153" s="7"/>
      <c r="BG153" s="7"/>
      <c r="BH153" s="54"/>
      <c r="BI153" s="45"/>
      <c r="BJ153" s="48"/>
      <c r="BK153" s="51"/>
      <c r="BL153" s="42"/>
    </row>
    <row r="154" spans="1:64" ht="16.8" x14ac:dyDescent="0.3">
      <c r="A154" s="22"/>
      <c r="B154" s="19"/>
      <c r="C154" s="7"/>
      <c r="D154" s="7"/>
      <c r="E154" s="7"/>
      <c r="F154" s="7"/>
      <c r="G154" s="7"/>
      <c r="H154" s="13"/>
      <c r="I154" s="45"/>
      <c r="J154" s="57"/>
      <c r="K154" s="60"/>
      <c r="L154" s="27"/>
      <c r="M154" s="28"/>
      <c r="N154" s="28"/>
      <c r="O154" s="28"/>
      <c r="P154" s="28"/>
      <c r="Q154" s="29"/>
      <c r="R154" s="54"/>
      <c r="S154" s="45"/>
      <c r="T154" s="48"/>
      <c r="U154" s="51"/>
      <c r="V154" s="42"/>
      <c r="W154" s="27"/>
      <c r="X154" s="28"/>
      <c r="Y154" s="28"/>
      <c r="Z154" s="28"/>
      <c r="AA154" s="28"/>
      <c r="AB154" s="29"/>
      <c r="AC154" s="54"/>
      <c r="AD154" s="45"/>
      <c r="AE154" s="48"/>
      <c r="AF154" s="51"/>
      <c r="AG154" s="42"/>
      <c r="AH154" s="7"/>
      <c r="AI154" s="7"/>
      <c r="AJ154" s="7"/>
      <c r="AK154" s="7"/>
      <c r="AL154" s="7"/>
      <c r="AM154" s="7"/>
      <c r="AN154" s="54"/>
      <c r="AO154" s="45"/>
      <c r="AP154" s="48"/>
      <c r="AQ154" s="51"/>
      <c r="AR154" s="42"/>
      <c r="AS154" s="7"/>
      <c r="AT154" s="7"/>
      <c r="AU154" s="7"/>
      <c r="AV154" s="7"/>
      <c r="AW154" s="7"/>
      <c r="AX154" s="54"/>
      <c r="AY154" s="45"/>
      <c r="AZ154" s="48"/>
      <c r="BA154" s="51"/>
      <c r="BB154" s="42"/>
      <c r="BC154" s="7"/>
      <c r="BD154" s="7"/>
      <c r="BE154" s="7"/>
      <c r="BF154" s="7"/>
      <c r="BG154" s="7"/>
      <c r="BH154" s="54"/>
      <c r="BI154" s="45"/>
      <c r="BJ154" s="48"/>
      <c r="BK154" s="51"/>
      <c r="BL154" s="42"/>
    </row>
    <row r="155" spans="1:64" ht="16.8" x14ac:dyDescent="0.3">
      <c r="A155" s="22"/>
      <c r="B155" s="19" t="s">
        <v>5</v>
      </c>
      <c r="C155" s="9" t="str">
        <f>LOOKUP(C152, {0,50,60,63,66,70,73,75,80,85,90}, {"F","D","C-","C","C+","B-","B","B+","A-","A","A+"})</f>
        <v>A+</v>
      </c>
      <c r="D155" s="9" t="str">
        <f>LOOKUP(D152, {0,50,60,63,66,70,73,75,80,85,90}, {"F","D","C-","C","C+","B-","B","B+","A-","A","A+"})</f>
        <v>A-</v>
      </c>
      <c r="E155" s="9" t="str">
        <f>LOOKUP(E152, {0,50,60,63,66,70,73,75,80,85,90}, {"F","D","C-","C","C+","B-","B","B+","A-","A","A+"})</f>
        <v>A+</v>
      </c>
      <c r="F155" s="9" t="str">
        <f>LOOKUP(F152, {0,50,60,63,66,70,73,75,80,85,90}, {"F","D","C-","C","C+","B-","B","B+","A-","A","A+"})</f>
        <v>A</v>
      </c>
      <c r="G155" s="9" t="str">
        <f>LOOKUP(G152, {0,50,60,63,66,70,73,75,80,85,90}, {"F","D","C-","C","C+","B-","B","B+","A-","A","A+"})</f>
        <v>B+</v>
      </c>
      <c r="H155" s="13"/>
      <c r="I155" s="45"/>
      <c r="J155" s="57"/>
      <c r="K155" s="60"/>
      <c r="L155" s="9" t="str">
        <f>LOOKUP(L152, {0,50,60,63,66,70,73,75,80,85,90}, {"F","D","C-","C","C+","B-","B","B+","A-","A","A+"})</f>
        <v>C-</v>
      </c>
      <c r="M155" s="9" t="str">
        <f>LOOKUP(M152, {0,50,60,63,66,70,73,75,80,85,90}, {"F","D","C-","C","C+","B-","B","B+","A-","A","A+"})</f>
        <v>C-</v>
      </c>
      <c r="N155" s="9" t="str">
        <f>LOOKUP(N152, {0,50,60,63,66,70,73,75,80,85,90}, {"F","D","C-","C","C+","B-","B","B+","A-","A","A+"})</f>
        <v>C-</v>
      </c>
      <c r="O155" s="9" t="str">
        <f>LOOKUP(O152, {0,50,60,63,66,70,73,75,80,85,90}, {"F","D","C-","C","C+","B-","B","B+","A-","A","A+"})</f>
        <v>C-</v>
      </c>
      <c r="P155" s="9" t="str">
        <f>LOOKUP(P152, {0,50,60,63,66,70,73,75,80,85,90}, {"F","D","C-","C","C+","B-","B","B+","A-","A","A+"})</f>
        <v>C-</v>
      </c>
      <c r="Q155" s="9" t="str">
        <f>LOOKUP(Q152, {0,50,60,63,66,70,73,75,80,85,90}, {"F","D","C-","C","C+","B-","B","B+","A-","A","A+"})</f>
        <v>C-</v>
      </c>
      <c r="R155" s="54"/>
      <c r="S155" s="45"/>
      <c r="T155" s="48"/>
      <c r="U155" s="51"/>
      <c r="V155" s="42"/>
      <c r="W155" s="10" t="str">
        <f>LOOKUP(W152, {0,50,55,58,61,65,70,75,80,85}, {"F","D","C-","C","C+","B-","B","B+","A-","A+"})</f>
        <v>F</v>
      </c>
      <c r="X155" s="9" t="str">
        <f>LOOKUP(X152, {0,50,55,58,61,65,70,75,80,85}, {"F","D","C-","C","C+","B-","B","B+","A-","A+"})</f>
        <v>F</v>
      </c>
      <c r="Y155" s="9" t="str">
        <f>LOOKUP(Y152, {0,50,55,58,61,65,70,75,80,85}, {"F","D","C-","C","C+","B-","B","B+","A-","A+"})</f>
        <v>F</v>
      </c>
      <c r="Z155" s="9" t="str">
        <f>LOOKUP(Z152, {0,50,55,58,61,65,70,75,80,85}, {"F","D","C-","C","C+","B-","B","B+","A-","A+"})</f>
        <v>F</v>
      </c>
      <c r="AA155" s="9" t="str">
        <f>LOOKUP(AA152, {0,50,55,58,61,65,70,75,80,85}, {"F","D","C-","C","C+","B-","B","B+","A-","A+"})</f>
        <v>F</v>
      </c>
      <c r="AB155" s="29" t="str">
        <f>LOOKUP(AB152, {0,50,55,58,61,65,70,75,80,85}, {"F","D","C-","C","C+","B-","B","B+","A-","A+"})</f>
        <v>F</v>
      </c>
      <c r="AC155" s="54"/>
      <c r="AD155" s="45"/>
      <c r="AE155" s="48"/>
      <c r="AF155" s="51"/>
      <c r="AG155" s="42"/>
      <c r="AH155" s="9" t="str">
        <f>LOOKUP(AH152, {0,50,60,63,66,70,73,75,80,85,90}, {"F","D","C-","C","C+","B-","B","B+","A-","A","A+"})</f>
        <v>F</v>
      </c>
      <c r="AI155" s="9" t="str">
        <f>LOOKUP(AI152, {0,50,60,63,66,70,73,75,80,85,90}, {"F","D","C-","C","C+","B-","B","B+","A-","A","A+"})</f>
        <v>F</v>
      </c>
      <c r="AJ155" s="9" t="str">
        <f>LOOKUP(AJ152, {0,50,60,63,66,70,73,75,80,85,90}, {"F","D","C-","C","C+","B-","B","B+","A-","A","A+"})</f>
        <v>F</v>
      </c>
      <c r="AK155" s="9" t="str">
        <f>LOOKUP(AK152, {0,50,60,63,66,70,73,75,80,85,90}, {"F","D","C-","C","C+","B-","B","B+","A-","A","A+"})</f>
        <v>F</v>
      </c>
      <c r="AL155" s="9" t="str">
        <f>LOOKUP(AL152, {0,50,60,63,66,70,73,75,80,85,90}, {"F","D","C-","C","C+","B-","B","B+","A-","A","A+"})</f>
        <v>F</v>
      </c>
      <c r="AM155" s="9" t="str">
        <f>LOOKUP(AM152, {0,50,60,63,66,70,73,75,80,85,90}, {"F","D","C-","C","C+","B-","B","B+","A-","A","A+"})</f>
        <v>F</v>
      </c>
      <c r="AN155" s="54"/>
      <c r="AO155" s="45"/>
      <c r="AP155" s="48"/>
      <c r="AQ155" s="51"/>
      <c r="AR155" s="42"/>
      <c r="AS155" s="9" t="str">
        <f>LOOKUP(AS152, {0,50,60,63,66,70,73,75,80,85,90}, {"F","D","C-","C","C+","B-","B","B+","A-","A","A+"})</f>
        <v>F</v>
      </c>
      <c r="AT155" s="9" t="str">
        <f>LOOKUP(AT152, {0,50,60,63,66,70,73,75,80,85,90}, {"F","D","C-","C","C+","B-","B","B+","A-","A","A+"})</f>
        <v>F</v>
      </c>
      <c r="AU155" s="9" t="str">
        <f>LOOKUP(AU152, {0,50,60,63,66,70,73,75,80,85,90}, {"F","D","C-","C","C+","B-","B","B+","A-","A","A+"})</f>
        <v>F</v>
      </c>
      <c r="AV155" s="9" t="str">
        <f>LOOKUP(AV152, {0,50,60,63,66,70,73,75,80,85,90}, {"F","D","C-","C","C+","B-","B","B+","A-","A","A+"})</f>
        <v>F</v>
      </c>
      <c r="AW155" s="9" t="str">
        <f>LOOKUP(AW152, {0,50,60,63,66,70,73,75,80,85,90}, {"F","D","C-","C","C+","B-","B","B+","A-","A","A+"})</f>
        <v>F</v>
      </c>
      <c r="AX155" s="54"/>
      <c r="AY155" s="45"/>
      <c r="AZ155" s="48"/>
      <c r="BA155" s="51"/>
      <c r="BB155" s="42"/>
      <c r="BC155" s="9" t="str">
        <f>LOOKUP(BC152, {0,50,60,63,66,70,73,75,80,85,90}, {"F","D","C-","C","C+","B-","B","B+","A-","A","A+"})</f>
        <v>F</v>
      </c>
      <c r="BD155" s="9" t="str">
        <f>LOOKUP(BD152, {0,50,60,63,66,70,73,75,80,85,90}, {"F","D","C-","C","C+","B-","B","B+","A-","A","A+"})</f>
        <v>F</v>
      </c>
      <c r="BE155" s="9" t="str">
        <f>LOOKUP(BE152, {0,50,60,63,66,70,73,75,80,85,90}, {"F","D","C-","C","C+","B-","B","B+","A-","A","A+"})</f>
        <v>F</v>
      </c>
      <c r="BF155" s="9" t="str">
        <f>LOOKUP(BF152, {0,50,60,63,66,70,73,75,80,85,90}, {"F","D","C-","C","C+","B-","B","B+","A-","A","A+"})</f>
        <v>F</v>
      </c>
      <c r="BG155" s="9" t="str">
        <f>LOOKUP(BG152, {0,50,60,63,66,70,73,75,80,85,90}, {"F","D","C-","C","C+","B-","B","B+","A-","A","A+"})</f>
        <v>F</v>
      </c>
      <c r="BH155" s="54"/>
      <c r="BI155" s="45"/>
      <c r="BJ155" s="48"/>
      <c r="BK155" s="51"/>
      <c r="BL155" s="42"/>
    </row>
    <row r="156" spans="1:64" ht="17.399999999999999" thickBot="1" x14ac:dyDescent="0.35">
      <c r="A156" s="23"/>
      <c r="B156" s="20" t="s">
        <v>6</v>
      </c>
      <c r="C156" s="12" t="str">
        <f>LOOKUP(C152,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D156" s="12" t="str">
        <f>LOOKUP(D152,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E156" s="12" t="str">
        <f>LOOKUP(E152,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F156" s="12" t="str">
        <f>LOOKUP(F152,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G156" s="12" t="str">
        <f>LOOKUP(G152,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3.80</v>
      </c>
      <c r="H156" s="14"/>
      <c r="I156" s="46"/>
      <c r="J156" s="58"/>
      <c r="K156" s="61"/>
      <c r="L156" s="12" t="str">
        <f>LOOKUP(L152,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M156" s="12" t="str">
        <f>LOOKUP(M152,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156" s="12" t="str">
        <f>LOOKUP(N152,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156" s="12" t="str">
        <f>LOOKUP(O152,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156" s="12" t="str">
        <f>LOOKUP(P152,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156" s="12" t="str">
        <f>LOOKUP(Q152,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156" s="55"/>
      <c r="S156" s="46"/>
      <c r="T156" s="49"/>
      <c r="U156" s="51"/>
      <c r="V156" s="43"/>
      <c r="W156" s="11" t="str">
        <f>LOOKUP(W152,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X156" s="12" t="str">
        <f>LOOKUP(X152,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156" s="12" t="str">
        <f>LOOKUP(Y152,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156" s="12" t="str">
        <f>LOOKUP(Z152,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156" s="12" t="str">
        <f>LOOKUP(AA152,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156" s="30" t="str">
        <f>LOOKUP(AB152,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156" s="55"/>
      <c r="AD156" s="46"/>
      <c r="AE156" s="49"/>
      <c r="AF156" s="52"/>
      <c r="AG156" s="43"/>
      <c r="AH156" s="12" t="str">
        <f>LOOKUP(AH152,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I156" s="12" t="str">
        <f>LOOKUP(AI152,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J156" s="12" t="str">
        <f>LOOKUP(AJ152,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K156" s="12" t="str">
        <f>LOOKUP(AK152,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L156" s="12" t="str">
        <f>LOOKUP(AL152,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M156" s="12" t="str">
        <f>LOOKUP(AM152,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N156" s="55"/>
      <c r="AO156" s="46"/>
      <c r="AP156" s="49"/>
      <c r="AQ156" s="52"/>
      <c r="AR156" s="43"/>
      <c r="AS156" s="12" t="str">
        <f>LOOKUP(AS152,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T156" s="12" t="str">
        <f>LOOKUP(AT152,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U156" s="12" t="str">
        <f>LOOKUP(AU152,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V156" s="12" t="str">
        <f>LOOKUP(AV152,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W156" s="12" t="str">
        <f>LOOKUP(AW152,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156" s="55"/>
      <c r="AY156" s="46"/>
      <c r="AZ156" s="49"/>
      <c r="BA156" s="52"/>
      <c r="BB156" s="43"/>
      <c r="BC156" s="12" t="str">
        <f>LOOKUP(BC152,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D156" s="12" t="str">
        <f>LOOKUP(BD152,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E156" s="12" t="str">
        <f>LOOKUP(BE152,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156" s="12" t="str">
        <f>LOOKUP(BF152,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156" s="12" t="str">
        <f>LOOKUP(BG152,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156" s="55"/>
      <c r="BI156" s="46"/>
      <c r="BJ156" s="49"/>
      <c r="BK156" s="52"/>
      <c r="BL156" s="43"/>
    </row>
    <row r="157" spans="1:64" ht="17.399999999999999" thickBot="1" x14ac:dyDescent="0.35">
      <c r="A157" s="21" t="s">
        <v>83</v>
      </c>
      <c r="B157" s="17" t="s">
        <v>11</v>
      </c>
      <c r="C157" s="24">
        <v>4</v>
      </c>
      <c r="D157" s="7">
        <v>3</v>
      </c>
      <c r="E157" s="7">
        <v>4</v>
      </c>
      <c r="F157" s="7">
        <v>3</v>
      </c>
      <c r="G157" s="7">
        <v>2</v>
      </c>
      <c r="H157" s="16">
        <f>SUM(C157:G157)</f>
        <v>16</v>
      </c>
      <c r="I157" s="44">
        <f>H158*100/500</f>
        <v>80.8</v>
      </c>
      <c r="J157" s="56">
        <f>(C157*C162+D157*D162+E157*E162+F157*F162+G157*G162)/(C157+D157+E157+F157+G157)</f>
        <v>3.8187500000000001</v>
      </c>
      <c r="K157" s="59" t="str">
        <f>LOOKUP(J157,{0,1},{"Dropped Out"," Promoted"})</f>
        <v xml:space="preserve"> Promoted</v>
      </c>
      <c r="L157" s="24">
        <v>3</v>
      </c>
      <c r="M157" s="25">
        <v>2</v>
      </c>
      <c r="N157" s="25">
        <v>3</v>
      </c>
      <c r="O157" s="25">
        <v>3</v>
      </c>
      <c r="P157" s="25">
        <v>3</v>
      </c>
      <c r="Q157" s="26">
        <v>3</v>
      </c>
      <c r="R157" s="53">
        <f>SUM(L158,M158,N158,,O158,P158,Q158)</f>
        <v>360</v>
      </c>
      <c r="S157" s="44">
        <f>AVERAGE(L158,M158,N158,O158,P158,Q158)</f>
        <v>60</v>
      </c>
      <c r="T157" s="47">
        <f>(L157*L162+M157*M162+N157*N162+O157*O162+P157*P162+Q157*Q162)/(L157+M157+N157+O157+P157+Q157)</f>
        <v>2</v>
      </c>
      <c r="U157" s="50" t="e">
        <f>(C157*C162+D157*D162+E157*E162+F157*F162+#REF!*#REF!+#REF!*#REF!+L157*L162+M157*M162+N157*N162+O157*O162+P157*P162+Q157*Q162)/(C157+D157+E157+F157+#REF!+#REF!+L157+M157+N157+O157+P157+Q157)</f>
        <v>#REF!</v>
      </c>
      <c r="V157" s="41" t="e">
        <f>LOOKUP(U157,{0,1.5,2},{"Dropped Out","Probation","Promoted"})</f>
        <v>#REF!</v>
      </c>
      <c r="W157" s="24">
        <v>3</v>
      </c>
      <c r="X157" s="25">
        <v>2</v>
      </c>
      <c r="Y157" s="25">
        <v>3</v>
      </c>
      <c r="Z157" s="25">
        <v>3</v>
      </c>
      <c r="AA157" s="25">
        <v>3</v>
      </c>
      <c r="AB157" s="26">
        <v>3</v>
      </c>
      <c r="AC157" s="53">
        <f>SUM(W158,X158,Y158,,Z158,AA158,AB158)</f>
        <v>0</v>
      </c>
      <c r="AD157" s="44" t="e">
        <f>AVERAGE(W158,X158,Y158,Z158,AA158,AB158)</f>
        <v>#DIV/0!</v>
      </c>
      <c r="AE157" s="47">
        <f>(W157*W162+X157*X162+Y157*Y162+Z157*Z162+AA157*AA162+AB157*AB162)/(W157+X157+Y157+Z157+AA157+AB157)</f>
        <v>0</v>
      </c>
      <c r="AF157" s="50">
        <f>(M157*M162+N157*N162+O157*O162+P157*P162+Q157*Q162+R157*R162+W157*W162+X157*X162+Y157*Y162+Z157*Z162+AA157*AA162+AB157*AB162)/(M157+N157+O157+P157+Q157+R157+W157+X157+Y157+Z157+AA157+AB157)</f>
        <v>7.1611253196930943E-2</v>
      </c>
      <c r="AG157" s="41" t="str">
        <f>LOOKUP(AF157,{0,1.5,2},{"Dropped Out","Probation","Promoted"})</f>
        <v>Dropped Out</v>
      </c>
      <c r="AH157" s="24">
        <v>4</v>
      </c>
      <c r="AI157" s="25">
        <v>3</v>
      </c>
      <c r="AJ157" s="25">
        <v>3</v>
      </c>
      <c r="AK157" s="25">
        <v>2</v>
      </c>
      <c r="AL157" s="25">
        <v>4</v>
      </c>
      <c r="AM157" s="26">
        <v>4</v>
      </c>
      <c r="AN157" s="16">
        <f>SUM(AH157:AM157)</f>
        <v>20</v>
      </c>
      <c r="AO157" s="44">
        <f>AN158*100/600</f>
        <v>70.666666666666671</v>
      </c>
      <c r="AP157" s="47">
        <f>(AH157*AH162+AI157*AI162+AJ157*AJ162+AK157*AK162+AL157*AL162+AM157*AM162)/(AH157+AI157+AJ157+AK157+AL157+AM157)</f>
        <v>2.9550000000000005</v>
      </c>
      <c r="AQ157" s="50">
        <f>(C157*C162+D157*D162+E157*E162+F157*F162+G157*G162++AH157*AH162+AI157*AI162+AJ157*AJ162+AK157*AK162+AL157*AL162+AM157*AM162)/(C157+D157+E157+F157+G157+AH157+AI157+AJ157+AK157+AL157+AM157)</f>
        <v>3.338888888888889</v>
      </c>
      <c r="AR157" s="41" t="str">
        <f>LOOKUP(AQ157,{0,1.5},{"Dropped Out","Promoted"})</f>
        <v>Promoted</v>
      </c>
      <c r="AS157" s="24">
        <v>3</v>
      </c>
      <c r="AT157" s="25">
        <v>3</v>
      </c>
      <c r="AU157" s="25">
        <v>3</v>
      </c>
      <c r="AV157" s="25">
        <v>4</v>
      </c>
      <c r="AW157" s="25">
        <v>4</v>
      </c>
      <c r="AX157" s="53">
        <f>SUM(AS158,AT158,AU158,,AV158,AW158)</f>
        <v>312</v>
      </c>
      <c r="AY157" s="44">
        <f>AX157*100/500</f>
        <v>62.4</v>
      </c>
      <c r="AZ157" s="47">
        <f>(AS157*AS162+AT157*AT162+AU157*AU162+AV157*AV162+AW157*AW162)/(AS157+AT157+AU157+AV157+AW157)</f>
        <v>2.1705882352941175</v>
      </c>
      <c r="BA157" s="50">
        <f>(C157*C162+D157*D162+E157*E162+F157*F162+G157*G162++AH157*AH162+AI157*AI162+AJ157*AJ162+AK157*AK162+AL157*AL162+AM157*AM162+AS157*AS162+AT157*AT162+AU157*AU162+AV157*AV162+AW157*AW162)/(C157+D157+E157+F157+G157+AH157+AI157+AJ157+AK157+AL157+AM157+AS157+AT157+AU157+AV157+AW157)</f>
        <v>2.964150943396227</v>
      </c>
      <c r="BB157" s="41" t="str">
        <f>LOOKUP(BA157,{0,1.75},{"Dropped Out","Promoted"})</f>
        <v>Promoted</v>
      </c>
      <c r="BC157" s="24">
        <v>4</v>
      </c>
      <c r="BD157" s="25">
        <v>3</v>
      </c>
      <c r="BE157" s="25">
        <v>3</v>
      </c>
      <c r="BF157" s="25">
        <v>4</v>
      </c>
      <c r="BG157" s="25">
        <v>3</v>
      </c>
      <c r="BH157" s="53">
        <f>SUM(BC158,BD158,BE158,,BF158,BG158)</f>
        <v>13</v>
      </c>
      <c r="BI157" s="44">
        <f>BH157*100/500</f>
        <v>2.6</v>
      </c>
      <c r="BJ157" s="47">
        <f>(BC157*BC162+BD157*BD162+BE157*BE162+BF157*BF162+BG157*BG162)/(BC157+BD157+BE157+BF157+BG157)</f>
        <v>0</v>
      </c>
      <c r="BK157" s="50">
        <f>(C157*C162+D157*D162+E157*E162+F157*F162+G157*G162++AH157*AH162+AI157*AI162+AJ157*AJ162+AK157*AK162+AL157*AL162+AM157*AM162+AS157*AS162+AT157*AT162+AU157*AU162+AV157*AV162+AW157*AW162+BC157*BC162+BD157*BD162+BE157*BE162+BF157*BF162+BG157*BG162)/(C157+D157+E157+F157+G157+AH157+AI157+AJ157+AK157+AL157+AM157+AS157+AT157+AU157+AV157+AW157+BC157+BD157+BE157+BF157+BG157)</f>
        <v>2.2442857142857147</v>
      </c>
      <c r="BL157" s="41" t="str">
        <f>LOOKUP(BK157,{0,2},{"Dropped Out","Promoted"})</f>
        <v>Promoted</v>
      </c>
    </row>
    <row r="158" spans="1:64" ht="16.8" x14ac:dyDescent="0.3">
      <c r="A158" s="22" t="s">
        <v>84</v>
      </c>
      <c r="B158" s="18" t="s">
        <v>12</v>
      </c>
      <c r="C158" s="7">
        <v>75</v>
      </c>
      <c r="D158" s="7">
        <v>80</v>
      </c>
      <c r="E158" s="7">
        <v>91</v>
      </c>
      <c r="F158" s="7">
        <v>77</v>
      </c>
      <c r="G158" s="7">
        <v>81</v>
      </c>
      <c r="H158" s="35">
        <f>SUM(C158:G158)</f>
        <v>404</v>
      </c>
      <c r="I158" s="45"/>
      <c r="J158" s="57"/>
      <c r="K158" s="60"/>
      <c r="L158" s="27">
        <v>60</v>
      </c>
      <c r="M158" s="28">
        <v>60</v>
      </c>
      <c r="N158" s="28">
        <v>60</v>
      </c>
      <c r="O158" s="28">
        <v>60</v>
      </c>
      <c r="P158" s="28">
        <v>60</v>
      </c>
      <c r="Q158" s="29">
        <v>60</v>
      </c>
      <c r="R158" s="54"/>
      <c r="S158" s="45"/>
      <c r="T158" s="48"/>
      <c r="U158" s="51"/>
      <c r="V158" s="42"/>
      <c r="W158" s="27"/>
      <c r="X158" s="28"/>
      <c r="Y158" s="28"/>
      <c r="Z158" s="28"/>
      <c r="AA158" s="28"/>
      <c r="AB158" s="29"/>
      <c r="AC158" s="54"/>
      <c r="AD158" s="45"/>
      <c r="AE158" s="48"/>
      <c r="AF158" s="51"/>
      <c r="AG158" s="42"/>
      <c r="AH158" s="7">
        <v>75</v>
      </c>
      <c r="AI158" s="7">
        <v>84</v>
      </c>
      <c r="AJ158" s="7">
        <v>59</v>
      </c>
      <c r="AK158" s="7">
        <v>75</v>
      </c>
      <c r="AL158" s="7">
        <v>53</v>
      </c>
      <c r="AM158" s="7">
        <v>78</v>
      </c>
      <c r="AN158" s="53">
        <f>SUM(AH158,AI158,AJ158,,AK158,AL158,AM158)</f>
        <v>424</v>
      </c>
      <c r="AO158" s="45"/>
      <c r="AP158" s="48"/>
      <c r="AQ158" s="51"/>
      <c r="AR158" s="42"/>
      <c r="AS158" s="7">
        <v>64</v>
      </c>
      <c r="AT158" s="7">
        <v>70</v>
      </c>
      <c r="AU158" s="7">
        <v>65</v>
      </c>
      <c r="AV158" s="7">
        <v>62</v>
      </c>
      <c r="AW158" s="7">
        <v>51</v>
      </c>
      <c r="AX158" s="54"/>
      <c r="AY158" s="45"/>
      <c r="AZ158" s="48"/>
      <c r="BA158" s="51"/>
      <c r="BB158" s="42"/>
      <c r="BC158" s="7">
        <v>0</v>
      </c>
      <c r="BD158" s="7">
        <v>13</v>
      </c>
      <c r="BE158" s="7">
        <v>0</v>
      </c>
      <c r="BF158" s="7">
        <v>0</v>
      </c>
      <c r="BG158" s="7">
        <v>0</v>
      </c>
      <c r="BH158" s="54"/>
      <c r="BI158" s="45"/>
      <c r="BJ158" s="48"/>
      <c r="BK158" s="51"/>
      <c r="BL158" s="42"/>
    </row>
    <row r="159" spans="1:64" ht="16.8" x14ac:dyDescent="0.3">
      <c r="A159" s="22" t="s">
        <v>158</v>
      </c>
      <c r="B159" s="18"/>
      <c r="C159" s="7"/>
      <c r="D159" s="7"/>
      <c r="E159" s="7"/>
      <c r="F159" s="7"/>
      <c r="G159" s="7"/>
      <c r="H159" s="13"/>
      <c r="I159" s="45"/>
      <c r="J159" s="57"/>
      <c r="K159" s="60"/>
      <c r="L159" s="27"/>
      <c r="M159" s="28"/>
      <c r="N159" s="28"/>
      <c r="O159" s="28"/>
      <c r="P159" s="28"/>
      <c r="Q159" s="29"/>
      <c r="R159" s="54"/>
      <c r="S159" s="45"/>
      <c r="T159" s="48"/>
      <c r="U159" s="51"/>
      <c r="V159" s="42"/>
      <c r="W159" s="37" t="s">
        <v>18</v>
      </c>
      <c r="X159" s="40"/>
      <c r="Y159" s="40"/>
      <c r="Z159" s="40"/>
      <c r="AA159" s="40"/>
      <c r="AB159" s="39"/>
      <c r="AC159" s="54"/>
      <c r="AD159" s="45"/>
      <c r="AE159" s="48"/>
      <c r="AF159" s="51"/>
      <c r="AG159" s="42"/>
      <c r="AH159" s="7"/>
      <c r="AI159" s="7"/>
      <c r="AJ159" s="7"/>
      <c r="AK159" s="36"/>
      <c r="AL159" s="7"/>
      <c r="AM159" s="7"/>
      <c r="AN159" s="54"/>
      <c r="AO159" s="45"/>
      <c r="AP159" s="48"/>
      <c r="AQ159" s="51"/>
      <c r="AR159" s="42"/>
      <c r="AS159" s="7"/>
      <c r="AT159" s="7"/>
      <c r="AU159" s="7"/>
      <c r="AV159" s="7"/>
      <c r="AW159" s="7"/>
      <c r="AX159" s="54"/>
      <c r="AY159" s="45"/>
      <c r="AZ159" s="48"/>
      <c r="BA159" s="51"/>
      <c r="BB159" s="42"/>
      <c r="BC159" s="7"/>
      <c r="BD159" s="7"/>
      <c r="BE159" s="7"/>
      <c r="BF159" s="7"/>
      <c r="BG159" s="7"/>
      <c r="BH159" s="54"/>
      <c r="BI159" s="45"/>
      <c r="BJ159" s="48"/>
      <c r="BK159" s="51"/>
      <c r="BL159" s="42"/>
    </row>
    <row r="160" spans="1:64" ht="16.8" x14ac:dyDescent="0.3">
      <c r="A160" s="22" t="s">
        <v>159</v>
      </c>
      <c r="B160" s="19"/>
      <c r="C160" s="7"/>
      <c r="D160" s="7"/>
      <c r="E160" s="7"/>
      <c r="F160" s="7"/>
      <c r="G160" s="7"/>
      <c r="H160" s="13"/>
      <c r="I160" s="45"/>
      <c r="J160" s="57"/>
      <c r="K160" s="60"/>
      <c r="L160" s="27"/>
      <c r="M160" s="28"/>
      <c r="N160" s="28"/>
      <c r="O160" s="28"/>
      <c r="P160" s="28"/>
      <c r="Q160" s="29"/>
      <c r="R160" s="54"/>
      <c r="S160" s="45"/>
      <c r="T160" s="48"/>
      <c r="U160" s="51"/>
      <c r="V160" s="42"/>
      <c r="W160" s="27"/>
      <c r="X160" s="28"/>
      <c r="Y160" s="28"/>
      <c r="Z160" s="28"/>
      <c r="AA160" s="28"/>
      <c r="AB160" s="29"/>
      <c r="AC160" s="54"/>
      <c r="AD160" s="45"/>
      <c r="AE160" s="48"/>
      <c r="AF160" s="51"/>
      <c r="AG160" s="42"/>
      <c r="AH160" s="7"/>
      <c r="AI160" s="7"/>
      <c r="AJ160" s="7"/>
      <c r="AK160" s="7"/>
      <c r="AL160" s="7"/>
      <c r="AM160" s="7"/>
      <c r="AN160" s="54"/>
      <c r="AO160" s="45"/>
      <c r="AP160" s="48"/>
      <c r="AQ160" s="51"/>
      <c r="AR160" s="42"/>
      <c r="AS160" s="7"/>
      <c r="AT160" s="7"/>
      <c r="AU160" s="7"/>
      <c r="AV160" s="7"/>
      <c r="AW160" s="7"/>
      <c r="AX160" s="54"/>
      <c r="AY160" s="45"/>
      <c r="AZ160" s="48"/>
      <c r="BA160" s="51"/>
      <c r="BB160" s="42"/>
      <c r="BC160" s="7"/>
      <c r="BD160" s="7"/>
      <c r="BE160" s="7"/>
      <c r="BF160" s="7"/>
      <c r="BG160" s="7"/>
      <c r="BH160" s="54"/>
      <c r="BI160" s="45"/>
      <c r="BJ160" s="48"/>
      <c r="BK160" s="51"/>
      <c r="BL160" s="42"/>
    </row>
    <row r="161" spans="1:64" ht="16.8" x14ac:dyDescent="0.3">
      <c r="A161" s="22"/>
      <c r="B161" s="19" t="s">
        <v>5</v>
      </c>
      <c r="C161" s="9" t="str">
        <f>LOOKUP(C158, {0,50,60,63,66,70,73,75,80,85,90}, {"F","D","C-","C","C+","B-","B","B+","A-","A","A+"})</f>
        <v>B+</v>
      </c>
      <c r="D161" s="9" t="str">
        <f>LOOKUP(D158, {0,50,60,63,66,70,73,75,80,85,90}, {"F","D","C-","C","C+","B-","B","B+","A-","A","A+"})</f>
        <v>A-</v>
      </c>
      <c r="E161" s="9" t="str">
        <f>LOOKUP(E158, {0,50,60,63,66,70,73,75,80,85,90}, {"F","D","C-","C","C+","B-","B","B+","A-","A","A+"})</f>
        <v>A+</v>
      </c>
      <c r="F161" s="9" t="str">
        <f>LOOKUP(F158, {0,50,60,63,66,70,73,75,80,85,90}, {"F","D","C-","C","C+","B-","B","B+","A-","A","A+"})</f>
        <v>B+</v>
      </c>
      <c r="G161" s="9" t="str">
        <f>LOOKUP(G158, {0,50,60,63,66,70,73,75,80,85,90}, {"F","D","C-","C","C+","B-","B","B+","A-","A","A+"})</f>
        <v>A-</v>
      </c>
      <c r="H161" s="13"/>
      <c r="I161" s="45"/>
      <c r="J161" s="57"/>
      <c r="K161" s="60"/>
      <c r="L161" s="9" t="str">
        <f>LOOKUP(L158, {0,50,60,63,66,70,73,75,80,85,90}, {"F","D","C-","C","C+","B-","B","B+","A-","A","A+"})</f>
        <v>C-</v>
      </c>
      <c r="M161" s="9" t="str">
        <f>LOOKUP(M158, {0,50,60,63,66,70,73,75,80,85,90}, {"F","D","C-","C","C+","B-","B","B+","A-","A","A+"})</f>
        <v>C-</v>
      </c>
      <c r="N161" s="9" t="str">
        <f>LOOKUP(N158, {0,50,60,63,66,70,73,75,80,85,90}, {"F","D","C-","C","C+","B-","B","B+","A-","A","A+"})</f>
        <v>C-</v>
      </c>
      <c r="O161" s="9" t="str">
        <f>LOOKUP(O158, {0,50,60,63,66,70,73,75,80,85,90}, {"F","D","C-","C","C+","B-","B","B+","A-","A","A+"})</f>
        <v>C-</v>
      </c>
      <c r="P161" s="9" t="str">
        <f>LOOKUP(P158, {0,50,60,63,66,70,73,75,80,85,90}, {"F","D","C-","C","C+","B-","B","B+","A-","A","A+"})</f>
        <v>C-</v>
      </c>
      <c r="Q161" s="9" t="str">
        <f>LOOKUP(Q158, {0,50,60,63,66,70,73,75,80,85,90}, {"F","D","C-","C","C+","B-","B","B+","A-","A","A+"})</f>
        <v>C-</v>
      </c>
      <c r="R161" s="54"/>
      <c r="S161" s="45"/>
      <c r="T161" s="48"/>
      <c r="U161" s="51"/>
      <c r="V161" s="42"/>
      <c r="W161" s="10" t="str">
        <f>LOOKUP(W158, {0,50,55,58,61,65,70,75,80,85}, {"F","D","C-","C","C+","B-","B","B+","A-","A+"})</f>
        <v>F</v>
      </c>
      <c r="X161" s="9" t="str">
        <f>LOOKUP(X158, {0,50,55,58,61,65,70,75,80,85}, {"F","D","C-","C","C+","B-","B","B+","A-","A+"})</f>
        <v>F</v>
      </c>
      <c r="Y161" s="9" t="str">
        <f>LOOKUP(Y158, {0,50,55,58,61,65,70,75,80,85}, {"F","D","C-","C","C+","B-","B","B+","A-","A+"})</f>
        <v>F</v>
      </c>
      <c r="Z161" s="9" t="str">
        <f>LOOKUP(Z158, {0,50,55,58,61,65,70,75,80,85}, {"F","D","C-","C","C+","B-","B","B+","A-","A+"})</f>
        <v>F</v>
      </c>
      <c r="AA161" s="9" t="str">
        <f>LOOKUP(AA158, {0,50,55,58,61,65,70,75,80,85}, {"F","D","C-","C","C+","B-","B","B+","A-","A+"})</f>
        <v>F</v>
      </c>
      <c r="AB161" s="29" t="str">
        <f>LOOKUP(AB158, {0,50,55,58,61,65,70,75,80,85}, {"F","D","C-","C","C+","B-","B","B+","A-","A+"})</f>
        <v>F</v>
      </c>
      <c r="AC161" s="54"/>
      <c r="AD161" s="45"/>
      <c r="AE161" s="48"/>
      <c r="AF161" s="51"/>
      <c r="AG161" s="42"/>
      <c r="AH161" s="9" t="str">
        <f>LOOKUP(AH158, {0,50,60,63,66,70,73,75,80,85,90}, {"F","D","C-","C","C+","B-","B","B+","A-","A","A+"})</f>
        <v>B+</v>
      </c>
      <c r="AI161" s="9" t="str">
        <f>LOOKUP(AI158, {0,50,60,63,66,70,73,75,80,85,90}, {"F","D","C-","C","C+","B-","B","B+","A-","A","A+"})</f>
        <v>A-</v>
      </c>
      <c r="AJ161" s="9" t="str">
        <f>LOOKUP(AJ158, {0,50,60,63,66,70,73,75,80,85,90}, {"F","D","C-","C","C+","B-","B","B+","A-","A","A+"})</f>
        <v>D</v>
      </c>
      <c r="AK161" s="9" t="str">
        <f>LOOKUP(AK158, {0,50,60,63,66,70,73,75,80,85,90}, {"F","D","C-","C","C+","B-","B","B+","A-","A","A+"})</f>
        <v>B+</v>
      </c>
      <c r="AL161" s="9" t="str">
        <f>LOOKUP(AL158, {0,50,60,63,66,70,73,75,80,85,90}, {"F","D","C-","C","C+","B-","B","B+","A-","A","A+"})</f>
        <v>D</v>
      </c>
      <c r="AM161" s="9" t="str">
        <f>LOOKUP(AM158, {0,50,60,63,66,70,73,75,80,85,90}, {"F","D","C-","C","C+","B-","B","B+","A-","A","A+"})</f>
        <v>B+</v>
      </c>
      <c r="AN161" s="54"/>
      <c r="AO161" s="45"/>
      <c r="AP161" s="48"/>
      <c r="AQ161" s="51"/>
      <c r="AR161" s="42"/>
      <c r="AS161" s="9" t="str">
        <f>LOOKUP(AS158, {0,50,60,63,66,70,73,75,80,85,90}, {"F","D","C-","C","C+","B-","B","B+","A-","A","A+"})</f>
        <v>C</v>
      </c>
      <c r="AT161" s="9" t="str">
        <f>LOOKUP(AT158, {0,50,60,63,66,70,73,75,80,85,90}, {"F","D","C-","C","C+","B-","B","B+","A-","A","A+"})</f>
        <v>B-</v>
      </c>
      <c r="AU161" s="9" t="str">
        <f>LOOKUP(AU158, {0,50,60,63,66,70,73,75,80,85,90}, {"F","D","C-","C","C+","B-","B","B+","A-","A","A+"})</f>
        <v>C</v>
      </c>
      <c r="AV161" s="9" t="str">
        <f>LOOKUP(AV158, {0,50,60,63,66,70,73,75,80,85,90}, {"F","D","C-","C","C+","B-","B","B+","A-","A","A+"})</f>
        <v>C-</v>
      </c>
      <c r="AW161" s="9" t="str">
        <f>LOOKUP(AW158, {0,50,60,63,66,70,73,75,80,85,90}, {"F","D","C-","C","C+","B-","B","B+","A-","A","A+"})</f>
        <v>D</v>
      </c>
      <c r="AX161" s="54"/>
      <c r="AY161" s="45"/>
      <c r="AZ161" s="48"/>
      <c r="BA161" s="51"/>
      <c r="BB161" s="42"/>
      <c r="BC161" s="9" t="str">
        <f>LOOKUP(BC158, {0,50,60,63,66,70,73,75,80,85,90}, {"F","D","C-","C","C+","B-","B","B+","A-","A","A+"})</f>
        <v>F</v>
      </c>
      <c r="BD161" s="9" t="str">
        <f>LOOKUP(BD158, {0,50,60,63,66,70,73,75,80,85,90}, {"F","D","C-","C","C+","B-","B","B+","A-","A","A+"})</f>
        <v>F</v>
      </c>
      <c r="BE161" s="9" t="str">
        <f>LOOKUP(BE158, {0,50,60,63,66,70,73,75,80,85,90}, {"F","D","C-","C","C+","B-","B","B+","A-","A","A+"})</f>
        <v>F</v>
      </c>
      <c r="BF161" s="9" t="str">
        <f>LOOKUP(BF158, {0,50,60,63,66,70,73,75,80,85,90}, {"F","D","C-","C","C+","B-","B","B+","A-","A","A+"})</f>
        <v>F</v>
      </c>
      <c r="BG161" s="9" t="str">
        <f>LOOKUP(BG158, {0,50,60,63,66,70,73,75,80,85,90}, {"F","D","C-","C","C+","B-","B","B+","A-","A","A+"})</f>
        <v>F</v>
      </c>
      <c r="BH161" s="54"/>
      <c r="BI161" s="45"/>
      <c r="BJ161" s="48"/>
      <c r="BK161" s="51"/>
      <c r="BL161" s="42"/>
    </row>
    <row r="162" spans="1:64" ht="17.399999999999999" thickBot="1" x14ac:dyDescent="0.35">
      <c r="A162" s="23"/>
      <c r="B162" s="20" t="s">
        <v>6</v>
      </c>
      <c r="C162" s="12" t="str">
        <f>LOOKUP(C158,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D162" s="12" t="str">
        <f>LOOKUP(D158,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E162" s="12" t="str">
        <f>LOOKUP(E158,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F162" s="12" t="str">
        <f>LOOKUP(F158,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3.70</v>
      </c>
      <c r="G162" s="12" t="str">
        <f>LOOKUP(G158,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H162" s="14"/>
      <c r="I162" s="46"/>
      <c r="J162" s="58"/>
      <c r="K162" s="61"/>
      <c r="L162" s="12" t="str">
        <f>LOOKUP(L158,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M162" s="12" t="str">
        <f>LOOKUP(M158,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162" s="12" t="str">
        <f>LOOKUP(N158,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162" s="12" t="str">
        <f>LOOKUP(O158,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162" s="12" t="str">
        <f>LOOKUP(P158,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162" s="12" t="str">
        <f>LOOKUP(Q158,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162" s="55"/>
      <c r="S162" s="46"/>
      <c r="T162" s="49"/>
      <c r="U162" s="51"/>
      <c r="V162" s="43"/>
      <c r="W162" s="11" t="str">
        <f>LOOKUP(W158,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X162" s="12" t="str">
        <f>LOOKUP(X158,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162" s="12" t="str">
        <f>LOOKUP(Y158,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162" s="12" t="str">
        <f>LOOKUP(Z158,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162" s="12" t="str">
        <f>LOOKUP(AA158,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162" s="30" t="str">
        <f>LOOKUP(AB158,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162" s="55"/>
      <c r="AD162" s="46"/>
      <c r="AE162" s="49"/>
      <c r="AF162" s="52"/>
      <c r="AG162" s="43"/>
      <c r="AH162" s="12" t="str">
        <f>LOOKUP(AH158,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AI162" s="12" t="str">
        <f>LOOKUP(AI158,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J162" s="12" t="str">
        <f>LOOKUP(AJ158,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1.9</v>
      </c>
      <c r="AK162" s="12" t="str">
        <f>LOOKUP(AK158,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AL162" s="12" t="str">
        <f>LOOKUP(AL158,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1.3</v>
      </c>
      <c r="AM162" s="12" t="str">
        <f>LOOKUP(AM158,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3.80</v>
      </c>
      <c r="AN162" s="55"/>
      <c r="AO162" s="46"/>
      <c r="AP162" s="49"/>
      <c r="AQ162" s="52"/>
      <c r="AR162" s="43"/>
      <c r="AS162" s="12" t="str">
        <f>LOOKUP(AS158,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2.40</v>
      </c>
      <c r="AT162" s="12" t="str">
        <f>LOOKUP(AT158,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AU162" s="12" t="str">
        <f>LOOKUP(AU158,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AV162" s="12" t="str">
        <f>LOOKUP(AV158,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2.20</v>
      </c>
      <c r="AW162" s="12" t="str">
        <f>LOOKUP(AW158,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1.1</v>
      </c>
      <c r="AX162" s="55"/>
      <c r="AY162" s="46"/>
      <c r="AZ162" s="49"/>
      <c r="BA162" s="52"/>
      <c r="BB162" s="43"/>
      <c r="BC162" s="12" t="str">
        <f>LOOKUP(BC158,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D162" s="12" t="str">
        <f>LOOKUP(BD158,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E162" s="12" t="str">
        <f>LOOKUP(BE158,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162" s="12" t="str">
        <f>LOOKUP(BF158,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162" s="12" t="str">
        <f>LOOKUP(BG158,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162" s="55"/>
      <c r="BI162" s="46"/>
      <c r="BJ162" s="49"/>
      <c r="BK162" s="52"/>
      <c r="BL162" s="43"/>
    </row>
    <row r="163" spans="1:64" ht="17.399999999999999" thickBot="1" x14ac:dyDescent="0.35">
      <c r="A163" s="21" t="s">
        <v>85</v>
      </c>
      <c r="B163" s="17" t="s">
        <v>11</v>
      </c>
      <c r="C163" s="24">
        <v>4</v>
      </c>
      <c r="D163" s="7">
        <v>3</v>
      </c>
      <c r="E163" s="7">
        <v>4</v>
      </c>
      <c r="F163" s="7">
        <v>3</v>
      </c>
      <c r="G163" s="7">
        <v>2</v>
      </c>
      <c r="H163" s="16">
        <f>SUM(C163:G163)</f>
        <v>16</v>
      </c>
      <c r="I163" s="44">
        <f>H164*100/500</f>
        <v>22.8</v>
      </c>
      <c r="J163" s="56">
        <f>(C163*C168+D163*D168+E163*E168+F163*F168+G163*G168)/(C163+D163+E163+F163+G163)</f>
        <v>0</v>
      </c>
      <c r="K163" s="59" t="str">
        <f>LOOKUP(J163,{0,1},{"Dropped Out"," Promoted"})</f>
        <v>Dropped Out</v>
      </c>
      <c r="L163" s="24">
        <v>3</v>
      </c>
      <c r="M163" s="25">
        <v>2</v>
      </c>
      <c r="N163" s="25">
        <v>3</v>
      </c>
      <c r="O163" s="25">
        <v>3</v>
      </c>
      <c r="P163" s="25">
        <v>3</v>
      </c>
      <c r="Q163" s="26">
        <v>3</v>
      </c>
      <c r="R163" s="53">
        <f>SUM(L164,M164,N164,,O164,P164,Q164)</f>
        <v>360</v>
      </c>
      <c r="S163" s="44">
        <f>AVERAGE(L164,M164,N164,O164,P164,Q164)</f>
        <v>60</v>
      </c>
      <c r="T163" s="47">
        <f>(L163*L168+M163*M168+N163*N168+O163*O168+P163*P168+Q163*Q168)/(L163+M163+N163+O163+P163+Q163)</f>
        <v>2</v>
      </c>
      <c r="U163" s="50" t="e">
        <f>(C163*C168+D163*D168+E163*E168+F163*F168+#REF!*#REF!+#REF!*#REF!+L163*L168+M163*M168+N163*N168+O163*O168+P163*P168+Q163*Q168)/(C163+D163+E163+F163+#REF!+#REF!+L163+M163+N163+O163+P163+Q163)</f>
        <v>#REF!</v>
      </c>
      <c r="V163" s="41" t="e">
        <f>LOOKUP(U163,{0,1.5,2},{"Dropped Out","Probation","Promoted"})</f>
        <v>#REF!</v>
      </c>
      <c r="W163" s="24">
        <v>3</v>
      </c>
      <c r="X163" s="25">
        <v>2</v>
      </c>
      <c r="Y163" s="25">
        <v>3</v>
      </c>
      <c r="Z163" s="25">
        <v>3</v>
      </c>
      <c r="AA163" s="25">
        <v>3</v>
      </c>
      <c r="AB163" s="26">
        <v>3</v>
      </c>
      <c r="AC163" s="53">
        <f>SUM(W164,X164,Y164,,Z164,AA164,AB164)</f>
        <v>0</v>
      </c>
      <c r="AD163" s="44" t="e">
        <f>AVERAGE(W164,X164,Y164,Z164,AA164,AB164)</f>
        <v>#DIV/0!</v>
      </c>
      <c r="AE163" s="47">
        <f>(W163*W168+X163*X168+Y163*Y168+Z163*Z168+AA163*AA168+AB163*AB168)/(W163+X163+Y163+Z163+AA163+AB163)</f>
        <v>0</v>
      </c>
      <c r="AF163" s="50">
        <f>(M163*M168+N163*N168+O163*O168+P163*P168+Q163*Q168+R163*R168+W163*W168+X163*X168+Y163*Y168+Z163*Z168+AA163*AA168+AB163*AB168)/(M163+N163+O163+P163+Q163+R163+W163+X163+Y163+Z163+AA163+AB163)</f>
        <v>7.1611253196930943E-2</v>
      </c>
      <c r="AG163" s="41" t="str">
        <f>LOOKUP(AF163,{0,1.5,2},{"Dropped Out","Probation","Promoted"})</f>
        <v>Dropped Out</v>
      </c>
      <c r="AH163" s="24">
        <v>4</v>
      </c>
      <c r="AI163" s="25">
        <v>3</v>
      </c>
      <c r="AJ163" s="25">
        <v>3</v>
      </c>
      <c r="AK163" s="25">
        <v>2</v>
      </c>
      <c r="AL163" s="25">
        <v>4</v>
      </c>
      <c r="AM163" s="26">
        <v>4</v>
      </c>
      <c r="AN163" s="16">
        <f>SUM(AH163:AM163)</f>
        <v>20</v>
      </c>
      <c r="AO163" s="44">
        <f>AN164*100/600</f>
        <v>0</v>
      </c>
      <c r="AP163" s="47">
        <f>(AH163*AH168+AI163*AI168+AJ163*AJ168+AK163*AK168+AL163*AL168+AM163*AM168)/(AH163+AI163+AJ163+AK163+AL163+AM163)</f>
        <v>0</v>
      </c>
      <c r="AQ163" s="50">
        <f>(C163*C168+D163*D168+E163*E168+F163*F168+G163*G168++AH163*AH168+AI163*AI168+AJ163*AJ168+AK163*AK168+AL163*AL168+AM163*AM168)/(C163+D163+E163+F163+G163+AH163+AI163+AJ163+AK163+AL163+AM163)</f>
        <v>0</v>
      </c>
      <c r="AR163" s="41" t="str">
        <f>LOOKUP(AQ163,{0,1.5},{"Dropped Out","Promoted"})</f>
        <v>Dropped Out</v>
      </c>
      <c r="AS163" s="24">
        <v>3</v>
      </c>
      <c r="AT163" s="25">
        <v>3</v>
      </c>
      <c r="AU163" s="25">
        <v>3</v>
      </c>
      <c r="AV163" s="25">
        <v>4</v>
      </c>
      <c r="AW163" s="25">
        <v>4</v>
      </c>
      <c r="AX163" s="53">
        <f>SUM(AS164,AT164,AU164,,AV164,AW164)</f>
        <v>0</v>
      </c>
      <c r="AY163" s="44">
        <f>AX163*100/500</f>
        <v>0</v>
      </c>
      <c r="AZ163" s="47">
        <f>(AS163*AS168+AT163*AT168+AU163*AU168+AV163*AV168+AW163*AW168)/(AS163+AT163+AU163+AV163+AW163)</f>
        <v>0</v>
      </c>
      <c r="BA163" s="50">
        <f>(C163*C168+D163*D168+E163*E168+F163*F168+G163*G168++AH163*AH168+AI163*AI168+AJ163*AJ168+AK163*AK168+AL163*AL168+AM163*AM168+AS163*AS168+AT163*AT168+AU163*AU168+AV163*AV168+AW163*AW168)/(C163+D163+E163+F163+G163+AH163+AI163+AJ163+AK163+AL163+AM163+AS163+AT163+AU163+AV163+AW163)</f>
        <v>0</v>
      </c>
      <c r="BB163" s="41" t="str">
        <f>LOOKUP(BA163,{0,1.75},{"Dropped Out","Promoted"})</f>
        <v>Dropped Out</v>
      </c>
      <c r="BC163" s="24">
        <v>4</v>
      </c>
      <c r="BD163" s="25">
        <v>3</v>
      </c>
      <c r="BE163" s="25">
        <v>3</v>
      </c>
      <c r="BF163" s="25">
        <v>4</v>
      </c>
      <c r="BG163" s="25">
        <v>3</v>
      </c>
      <c r="BH163" s="53">
        <f>SUM(BC164,BD164,BE164,,BF164,BG164)</f>
        <v>0</v>
      </c>
      <c r="BI163" s="44">
        <f>BH163*100/500</f>
        <v>0</v>
      </c>
      <c r="BJ163" s="47">
        <f>(BC163*BC168+BD163*BD168+BE163*BE168+BF163*BF168+BG163*BG168)/(BC163+BD163+BE163+BF163+BG163)</f>
        <v>0</v>
      </c>
      <c r="BK163" s="50">
        <f>(C163*C168+D163*D168+E163*E168+F163*F168+G163*G168++AH163*AH168+AI163*AI168+AJ163*AJ168+AK163*AK168+AL163*AL168+AM163*AM168+AS163*AS168+AT163*AT168+AU163*AU168+AV163*AV168+AW163*AW168+BC163*BC168+BD163*BD168+BE163*BE168+BF163*BF168+BG163*BG168)/(C163+D163+E163+F163+G163+AH163+AI163+AJ163+AK163+AL163+AM163+AS163+AT163+AU163+AV163+AW163+BC163+BD163+BE163+BF163+BG163)</f>
        <v>0</v>
      </c>
      <c r="BL163" s="41" t="str">
        <f>LOOKUP(BK163,{0,2},{"Dropped Out","Promoted"})</f>
        <v>Dropped Out</v>
      </c>
    </row>
    <row r="164" spans="1:64" ht="16.8" x14ac:dyDescent="0.3">
      <c r="A164" s="22" t="s">
        <v>86</v>
      </c>
      <c r="B164" s="18" t="s">
        <v>12</v>
      </c>
      <c r="C164" s="7">
        <v>44</v>
      </c>
      <c r="D164" s="7">
        <v>16</v>
      </c>
      <c r="E164" s="7">
        <v>12</v>
      </c>
      <c r="F164" s="7">
        <v>25</v>
      </c>
      <c r="G164" s="7">
        <v>17</v>
      </c>
      <c r="H164" s="35">
        <f>SUM(C164:G164)</f>
        <v>114</v>
      </c>
      <c r="I164" s="45"/>
      <c r="J164" s="57"/>
      <c r="K164" s="60"/>
      <c r="L164" s="27">
        <v>60</v>
      </c>
      <c r="M164" s="28">
        <v>60</v>
      </c>
      <c r="N164" s="28">
        <v>60</v>
      </c>
      <c r="O164" s="28">
        <v>60</v>
      </c>
      <c r="P164" s="28">
        <v>60</v>
      </c>
      <c r="Q164" s="29">
        <v>60</v>
      </c>
      <c r="R164" s="54"/>
      <c r="S164" s="45"/>
      <c r="T164" s="48"/>
      <c r="U164" s="51"/>
      <c r="V164" s="42"/>
      <c r="W164" s="27"/>
      <c r="X164" s="28"/>
      <c r="Y164" s="28"/>
      <c r="Z164" s="28"/>
      <c r="AA164" s="28"/>
      <c r="AB164" s="29"/>
      <c r="AC164" s="54"/>
      <c r="AD164" s="45"/>
      <c r="AE164" s="48"/>
      <c r="AF164" s="51"/>
      <c r="AG164" s="42"/>
      <c r="AH164" s="7"/>
      <c r="AI164" s="7"/>
      <c r="AJ164" s="7"/>
      <c r="AK164" s="7"/>
      <c r="AL164" s="7"/>
      <c r="AM164" s="7"/>
      <c r="AN164" s="53">
        <f>SUM(AH164,AI164,AJ164,,AK164,AL164,AM164)</f>
        <v>0</v>
      </c>
      <c r="AO164" s="45"/>
      <c r="AP164" s="48"/>
      <c r="AQ164" s="51"/>
      <c r="AR164" s="42"/>
      <c r="AS164" s="7"/>
      <c r="AT164" s="7"/>
      <c r="AU164" s="7"/>
      <c r="AV164" s="7"/>
      <c r="AW164" s="7"/>
      <c r="AX164" s="54"/>
      <c r="AY164" s="45"/>
      <c r="AZ164" s="48"/>
      <c r="BA164" s="51"/>
      <c r="BB164" s="42"/>
      <c r="BC164" s="7"/>
      <c r="BD164" s="7"/>
      <c r="BE164" s="7"/>
      <c r="BF164" s="7"/>
      <c r="BG164" s="7"/>
      <c r="BH164" s="54"/>
      <c r="BI164" s="45"/>
      <c r="BJ164" s="48"/>
      <c r="BK164" s="51"/>
      <c r="BL164" s="42"/>
    </row>
    <row r="165" spans="1:64" ht="16.8" x14ac:dyDescent="0.3">
      <c r="A165" s="22"/>
      <c r="B165" s="18"/>
      <c r="C165" s="7"/>
      <c r="D165" s="7"/>
      <c r="E165" s="7"/>
      <c r="F165" s="7"/>
      <c r="G165" s="7"/>
      <c r="H165" s="13"/>
      <c r="I165" s="45"/>
      <c r="J165" s="57"/>
      <c r="K165" s="60"/>
      <c r="L165" s="27"/>
      <c r="M165" s="28"/>
      <c r="N165" s="28"/>
      <c r="O165" s="28"/>
      <c r="P165" s="28"/>
      <c r="Q165" s="29"/>
      <c r="R165" s="54"/>
      <c r="S165" s="45"/>
      <c r="T165" s="48"/>
      <c r="U165" s="51"/>
      <c r="V165" s="42"/>
      <c r="W165" s="37" t="s">
        <v>18</v>
      </c>
      <c r="X165" s="40"/>
      <c r="Y165" s="40"/>
      <c r="Z165" s="40"/>
      <c r="AA165" s="40"/>
      <c r="AB165" s="39"/>
      <c r="AC165" s="54"/>
      <c r="AD165" s="45"/>
      <c r="AE165" s="48"/>
      <c r="AF165" s="51"/>
      <c r="AG165" s="42"/>
      <c r="AH165" s="7"/>
      <c r="AI165" s="7"/>
      <c r="AJ165" s="7"/>
      <c r="AK165" s="36"/>
      <c r="AL165" s="7"/>
      <c r="AM165" s="7"/>
      <c r="AN165" s="54"/>
      <c r="AO165" s="45"/>
      <c r="AP165" s="48"/>
      <c r="AQ165" s="51"/>
      <c r="AR165" s="42"/>
      <c r="AS165" s="7"/>
      <c r="AT165" s="7"/>
      <c r="AU165" s="7"/>
      <c r="AV165" s="7"/>
      <c r="AW165" s="7"/>
      <c r="AX165" s="54"/>
      <c r="AY165" s="45"/>
      <c r="AZ165" s="48"/>
      <c r="BA165" s="51"/>
      <c r="BB165" s="42"/>
      <c r="BC165" s="7"/>
      <c r="BD165" s="7"/>
      <c r="BE165" s="7"/>
      <c r="BF165" s="7"/>
      <c r="BG165" s="7"/>
      <c r="BH165" s="54"/>
      <c r="BI165" s="45"/>
      <c r="BJ165" s="48"/>
      <c r="BK165" s="51"/>
      <c r="BL165" s="42"/>
    </row>
    <row r="166" spans="1:64" ht="16.8" x14ac:dyDescent="0.3">
      <c r="A166" s="22"/>
      <c r="B166" s="19"/>
      <c r="C166" s="7"/>
      <c r="D166" s="7"/>
      <c r="E166" s="7"/>
      <c r="F166" s="7"/>
      <c r="G166" s="7"/>
      <c r="H166" s="13"/>
      <c r="I166" s="45"/>
      <c r="J166" s="57"/>
      <c r="K166" s="60"/>
      <c r="L166" s="27"/>
      <c r="M166" s="28"/>
      <c r="N166" s="28"/>
      <c r="O166" s="28"/>
      <c r="P166" s="28"/>
      <c r="Q166" s="29"/>
      <c r="R166" s="54"/>
      <c r="S166" s="45"/>
      <c r="T166" s="48"/>
      <c r="U166" s="51"/>
      <c r="V166" s="42"/>
      <c r="W166" s="27"/>
      <c r="X166" s="28"/>
      <c r="Y166" s="28"/>
      <c r="Z166" s="28"/>
      <c r="AA166" s="28"/>
      <c r="AB166" s="29"/>
      <c r="AC166" s="54"/>
      <c r="AD166" s="45"/>
      <c r="AE166" s="48"/>
      <c r="AF166" s="51"/>
      <c r="AG166" s="42"/>
      <c r="AH166" s="7"/>
      <c r="AI166" s="7"/>
      <c r="AJ166" s="7"/>
      <c r="AK166" s="7"/>
      <c r="AL166" s="7"/>
      <c r="AM166" s="7"/>
      <c r="AN166" s="54"/>
      <c r="AO166" s="45"/>
      <c r="AP166" s="48"/>
      <c r="AQ166" s="51"/>
      <c r="AR166" s="42"/>
      <c r="AS166" s="7"/>
      <c r="AT166" s="7"/>
      <c r="AU166" s="7"/>
      <c r="AV166" s="7"/>
      <c r="AW166" s="7"/>
      <c r="AX166" s="54"/>
      <c r="AY166" s="45"/>
      <c r="AZ166" s="48"/>
      <c r="BA166" s="51"/>
      <c r="BB166" s="42"/>
      <c r="BC166" s="7"/>
      <c r="BD166" s="7"/>
      <c r="BE166" s="7"/>
      <c r="BF166" s="7"/>
      <c r="BG166" s="7"/>
      <c r="BH166" s="54"/>
      <c r="BI166" s="45"/>
      <c r="BJ166" s="48"/>
      <c r="BK166" s="51"/>
      <c r="BL166" s="42"/>
    </row>
    <row r="167" spans="1:64" ht="16.8" x14ac:dyDescent="0.3">
      <c r="A167" s="22"/>
      <c r="B167" s="19" t="s">
        <v>5</v>
      </c>
      <c r="C167" s="9" t="str">
        <f>LOOKUP(C164, {0,50,60,63,66,70,73,75,80,85,90}, {"F","D","C-","C","C+","B-","B","B+","A-","A","A+"})</f>
        <v>F</v>
      </c>
      <c r="D167" s="9" t="str">
        <f>LOOKUP(D164, {0,50,60,63,66,70,73,75,80,85,90}, {"F","D","C-","C","C+","B-","B","B+","A-","A","A+"})</f>
        <v>F</v>
      </c>
      <c r="E167" s="9" t="str">
        <f>LOOKUP(E164, {0,50,60,63,66,70,73,75,80,85,90}, {"F","D","C-","C","C+","B-","B","B+","A-","A","A+"})</f>
        <v>F</v>
      </c>
      <c r="F167" s="9" t="str">
        <f>LOOKUP(F164, {0,50,60,63,66,70,73,75,80,85,90}, {"F","D","C-","C","C+","B-","B","B+","A-","A","A+"})</f>
        <v>F</v>
      </c>
      <c r="G167" s="9" t="str">
        <f>LOOKUP(G164, {0,50,60,63,66,70,73,75,80,85,90}, {"F","D","C-","C","C+","B-","B","B+","A-","A","A+"})</f>
        <v>F</v>
      </c>
      <c r="H167" s="13"/>
      <c r="I167" s="45"/>
      <c r="J167" s="57"/>
      <c r="K167" s="60"/>
      <c r="L167" s="9" t="str">
        <f>LOOKUP(L164, {0,50,60,63,66,70,73,75,80,85,90}, {"F","D","C-","C","C+","B-","B","B+","A-","A","A+"})</f>
        <v>C-</v>
      </c>
      <c r="M167" s="9" t="str">
        <f>LOOKUP(M164, {0,50,60,63,66,70,73,75,80,85,90}, {"F","D","C-","C","C+","B-","B","B+","A-","A","A+"})</f>
        <v>C-</v>
      </c>
      <c r="N167" s="9" t="str">
        <f>LOOKUP(N164, {0,50,60,63,66,70,73,75,80,85,90}, {"F","D","C-","C","C+","B-","B","B+","A-","A","A+"})</f>
        <v>C-</v>
      </c>
      <c r="O167" s="9" t="str">
        <f>LOOKUP(O164, {0,50,60,63,66,70,73,75,80,85,90}, {"F","D","C-","C","C+","B-","B","B+","A-","A","A+"})</f>
        <v>C-</v>
      </c>
      <c r="P167" s="9" t="str">
        <f>LOOKUP(P164, {0,50,60,63,66,70,73,75,80,85,90}, {"F","D","C-","C","C+","B-","B","B+","A-","A","A+"})</f>
        <v>C-</v>
      </c>
      <c r="Q167" s="9" t="str">
        <f>LOOKUP(Q164, {0,50,60,63,66,70,73,75,80,85,90}, {"F","D","C-","C","C+","B-","B","B+","A-","A","A+"})</f>
        <v>C-</v>
      </c>
      <c r="R167" s="54"/>
      <c r="S167" s="45"/>
      <c r="T167" s="48"/>
      <c r="U167" s="51"/>
      <c r="V167" s="42"/>
      <c r="W167" s="10" t="str">
        <f>LOOKUP(W164, {0,50,55,58,61,65,70,75,80,85}, {"F","D","C-","C","C+","B-","B","B+","A-","A+"})</f>
        <v>F</v>
      </c>
      <c r="X167" s="9" t="str">
        <f>LOOKUP(X164, {0,50,55,58,61,65,70,75,80,85}, {"F","D","C-","C","C+","B-","B","B+","A-","A+"})</f>
        <v>F</v>
      </c>
      <c r="Y167" s="9" t="str">
        <f>LOOKUP(Y164, {0,50,55,58,61,65,70,75,80,85}, {"F","D","C-","C","C+","B-","B","B+","A-","A+"})</f>
        <v>F</v>
      </c>
      <c r="Z167" s="9" t="str">
        <f>LOOKUP(Z164, {0,50,55,58,61,65,70,75,80,85}, {"F","D","C-","C","C+","B-","B","B+","A-","A+"})</f>
        <v>F</v>
      </c>
      <c r="AA167" s="9" t="str">
        <f>LOOKUP(AA164, {0,50,55,58,61,65,70,75,80,85}, {"F","D","C-","C","C+","B-","B","B+","A-","A+"})</f>
        <v>F</v>
      </c>
      <c r="AB167" s="29" t="str">
        <f>LOOKUP(AB164, {0,50,55,58,61,65,70,75,80,85}, {"F","D","C-","C","C+","B-","B","B+","A-","A+"})</f>
        <v>F</v>
      </c>
      <c r="AC167" s="54"/>
      <c r="AD167" s="45"/>
      <c r="AE167" s="48"/>
      <c r="AF167" s="51"/>
      <c r="AG167" s="42"/>
      <c r="AH167" s="9" t="str">
        <f>LOOKUP(AH164, {0,50,60,63,66,70,73,75,80,85,90}, {"F","D","C-","C","C+","B-","B","B+","A-","A","A+"})</f>
        <v>F</v>
      </c>
      <c r="AI167" s="9" t="str">
        <f>LOOKUP(AI164, {0,50,60,63,66,70,73,75,80,85,90}, {"F","D","C-","C","C+","B-","B","B+","A-","A","A+"})</f>
        <v>F</v>
      </c>
      <c r="AJ167" s="9" t="str">
        <f>LOOKUP(AJ164, {0,50,60,63,66,70,73,75,80,85,90}, {"F","D","C-","C","C+","B-","B","B+","A-","A","A+"})</f>
        <v>F</v>
      </c>
      <c r="AK167" s="9" t="str">
        <f>LOOKUP(AK164, {0,50,60,63,66,70,73,75,80,85,90}, {"F","D","C-","C","C+","B-","B","B+","A-","A","A+"})</f>
        <v>F</v>
      </c>
      <c r="AL167" s="9" t="str">
        <f>LOOKUP(AL164, {0,50,60,63,66,70,73,75,80,85,90}, {"F","D","C-","C","C+","B-","B","B+","A-","A","A+"})</f>
        <v>F</v>
      </c>
      <c r="AM167" s="9" t="str">
        <f>LOOKUP(AM164, {0,50,60,63,66,70,73,75,80,85,90}, {"F","D","C-","C","C+","B-","B","B+","A-","A","A+"})</f>
        <v>F</v>
      </c>
      <c r="AN167" s="54"/>
      <c r="AO167" s="45"/>
      <c r="AP167" s="48"/>
      <c r="AQ167" s="51"/>
      <c r="AR167" s="42"/>
      <c r="AS167" s="9" t="str">
        <f>LOOKUP(AS164, {0,50,60,63,66,70,73,75,80,85,90}, {"F","D","C-","C","C+","B-","B","B+","A-","A","A+"})</f>
        <v>F</v>
      </c>
      <c r="AT167" s="9" t="str">
        <f>LOOKUP(AT164, {0,50,60,63,66,70,73,75,80,85,90}, {"F","D","C-","C","C+","B-","B","B+","A-","A","A+"})</f>
        <v>F</v>
      </c>
      <c r="AU167" s="9" t="str">
        <f>LOOKUP(AU164, {0,50,60,63,66,70,73,75,80,85,90}, {"F","D","C-","C","C+","B-","B","B+","A-","A","A+"})</f>
        <v>F</v>
      </c>
      <c r="AV167" s="9" t="str">
        <f>LOOKUP(AV164, {0,50,60,63,66,70,73,75,80,85,90}, {"F","D","C-","C","C+","B-","B","B+","A-","A","A+"})</f>
        <v>F</v>
      </c>
      <c r="AW167" s="9" t="str">
        <f>LOOKUP(AW164, {0,50,60,63,66,70,73,75,80,85,90}, {"F","D","C-","C","C+","B-","B","B+","A-","A","A+"})</f>
        <v>F</v>
      </c>
      <c r="AX167" s="54"/>
      <c r="AY167" s="45"/>
      <c r="AZ167" s="48"/>
      <c r="BA167" s="51"/>
      <c r="BB167" s="42"/>
      <c r="BC167" s="9" t="str">
        <f>LOOKUP(BC164, {0,50,60,63,66,70,73,75,80,85,90}, {"F","D","C-","C","C+","B-","B","B+","A-","A","A+"})</f>
        <v>F</v>
      </c>
      <c r="BD167" s="9" t="str">
        <f>LOOKUP(BD164, {0,50,60,63,66,70,73,75,80,85,90}, {"F","D","C-","C","C+","B-","B","B+","A-","A","A+"})</f>
        <v>F</v>
      </c>
      <c r="BE167" s="9" t="str">
        <f>LOOKUP(BE164, {0,50,60,63,66,70,73,75,80,85,90}, {"F","D","C-","C","C+","B-","B","B+","A-","A","A+"})</f>
        <v>F</v>
      </c>
      <c r="BF167" s="9" t="str">
        <f>LOOKUP(BF164, {0,50,60,63,66,70,73,75,80,85,90}, {"F","D","C-","C","C+","B-","B","B+","A-","A","A+"})</f>
        <v>F</v>
      </c>
      <c r="BG167" s="9" t="str">
        <f>LOOKUP(BG164, {0,50,60,63,66,70,73,75,80,85,90}, {"F","D","C-","C","C+","B-","B","B+","A-","A","A+"})</f>
        <v>F</v>
      </c>
      <c r="BH167" s="54"/>
      <c r="BI167" s="45"/>
      <c r="BJ167" s="48"/>
      <c r="BK167" s="51"/>
      <c r="BL167" s="42"/>
    </row>
    <row r="168" spans="1:64" ht="17.399999999999999" thickBot="1" x14ac:dyDescent="0.35">
      <c r="A168" s="23"/>
      <c r="B168" s="20" t="s">
        <v>6</v>
      </c>
      <c r="C168" s="12" t="str">
        <f>LOOKUP(C164,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D168" s="12" t="str">
        <f>LOOKUP(D164,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E168" s="12" t="str">
        <f>LOOKUP(E164,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F168" s="12" t="str">
        <f>LOOKUP(F164,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G168" s="12" t="str">
        <f>LOOKUP(G164,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H168" s="14"/>
      <c r="I168" s="46"/>
      <c r="J168" s="58"/>
      <c r="K168" s="61"/>
      <c r="L168" s="12" t="str">
        <f>LOOKUP(L164,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M168" s="12" t="str">
        <f>LOOKUP(M164,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168" s="12" t="str">
        <f>LOOKUP(N164,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168" s="12" t="str">
        <f>LOOKUP(O164,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168" s="12" t="str">
        <f>LOOKUP(P164,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168" s="12" t="str">
        <f>LOOKUP(Q164,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168" s="55"/>
      <c r="S168" s="46"/>
      <c r="T168" s="49"/>
      <c r="U168" s="51"/>
      <c r="V168" s="43"/>
      <c r="W168" s="11" t="str">
        <f>LOOKUP(W164,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X168" s="12" t="str">
        <f>LOOKUP(X164,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168" s="12" t="str">
        <f>LOOKUP(Y164,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168" s="12" t="str">
        <f>LOOKUP(Z164,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168" s="12" t="str">
        <f>LOOKUP(AA164,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168" s="30" t="str">
        <f>LOOKUP(AB164,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168" s="55"/>
      <c r="AD168" s="46"/>
      <c r="AE168" s="49"/>
      <c r="AF168" s="52"/>
      <c r="AG168" s="43"/>
      <c r="AH168" s="12" t="str">
        <f>LOOKUP(AH164,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I168" s="12" t="str">
        <f>LOOKUP(AI164,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J168" s="12" t="str">
        <f>LOOKUP(AJ164,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K168" s="12" t="str">
        <f>LOOKUP(AK164,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L168" s="12" t="str">
        <f>LOOKUP(AL164,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M168" s="12" t="str">
        <f>LOOKUP(AM164,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N168" s="55"/>
      <c r="AO168" s="46"/>
      <c r="AP168" s="49"/>
      <c r="AQ168" s="52"/>
      <c r="AR168" s="43"/>
      <c r="AS168" s="12" t="str">
        <f>LOOKUP(AS164,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T168" s="12" t="str">
        <f>LOOKUP(AT164,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U168" s="12" t="str">
        <f>LOOKUP(AU164,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V168" s="12" t="str">
        <f>LOOKUP(AV164,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W168" s="12" t="str">
        <f>LOOKUP(AW164,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168" s="55"/>
      <c r="AY168" s="46"/>
      <c r="AZ168" s="49"/>
      <c r="BA168" s="52"/>
      <c r="BB168" s="43"/>
      <c r="BC168" s="12" t="str">
        <f>LOOKUP(BC164,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D168" s="12" t="str">
        <f>LOOKUP(BD164,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E168" s="12" t="str">
        <f>LOOKUP(BE164,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168" s="12" t="str">
        <f>LOOKUP(BF164,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168" s="12" t="str">
        <f>LOOKUP(BG164,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168" s="55"/>
      <c r="BI168" s="46"/>
      <c r="BJ168" s="49"/>
      <c r="BK168" s="52"/>
      <c r="BL168" s="43"/>
    </row>
    <row r="169" spans="1:64" ht="17.399999999999999" thickBot="1" x14ac:dyDescent="0.35">
      <c r="A169" s="21" t="s">
        <v>87</v>
      </c>
      <c r="B169" s="17" t="s">
        <v>11</v>
      </c>
      <c r="C169" s="24">
        <v>4</v>
      </c>
      <c r="D169" s="7">
        <v>3</v>
      </c>
      <c r="E169" s="7">
        <v>4</v>
      </c>
      <c r="F169" s="7">
        <v>3</v>
      </c>
      <c r="G169" s="7">
        <v>2</v>
      </c>
      <c r="H169" s="16">
        <f>SUM(C169:G169)</f>
        <v>16</v>
      </c>
      <c r="I169" s="44">
        <f>H170*100/500</f>
        <v>61.4</v>
      </c>
      <c r="J169" s="56">
        <f>(C169*C174+D169*D174+E169*E174+F169*F174+G169*G174)/(C169+D169+E169+F169+G169)</f>
        <v>2.1625000000000001</v>
      </c>
      <c r="K169" s="59" t="str">
        <f>LOOKUP(J169,{0,1},{"Dropped Out"," Promoted"})</f>
        <v xml:space="preserve"> Promoted</v>
      </c>
      <c r="L169" s="24">
        <v>3</v>
      </c>
      <c r="M169" s="25">
        <v>2</v>
      </c>
      <c r="N169" s="25">
        <v>3</v>
      </c>
      <c r="O169" s="25">
        <v>3</v>
      </c>
      <c r="P169" s="25">
        <v>3</v>
      </c>
      <c r="Q169" s="26">
        <v>3</v>
      </c>
      <c r="R169" s="53">
        <f>SUM(L170,M170,N170,,O170,P170,Q170)</f>
        <v>360</v>
      </c>
      <c r="S169" s="44">
        <f>AVERAGE(L170,M170,N170,O170,P170,Q170)</f>
        <v>60</v>
      </c>
      <c r="T169" s="47">
        <f>(L169*L174+M169*M174+N169*N174+O169*O174+P169*P174+Q169*Q174)/(L169+M169+N169+O169+P169+Q169)</f>
        <v>2</v>
      </c>
      <c r="U169" s="50" t="e">
        <f>(C169*C174+D169*D174+E169*E174+F169*F174+#REF!*#REF!+#REF!*#REF!+L169*L174+M169*M174+N169*N174+O169*O174+P169*P174+Q169*Q174)/(C169+D169+E169+F169+#REF!+#REF!+L169+M169+N169+O169+P169+Q169)</f>
        <v>#REF!</v>
      </c>
      <c r="V169" s="41" t="e">
        <f>LOOKUP(U169,{0,1.5,2},{"Dropped Out","Probation","Promoted"})</f>
        <v>#REF!</v>
      </c>
      <c r="W169" s="24">
        <v>3</v>
      </c>
      <c r="X169" s="25">
        <v>2</v>
      </c>
      <c r="Y169" s="25">
        <v>3</v>
      </c>
      <c r="Z169" s="25">
        <v>3</v>
      </c>
      <c r="AA169" s="25">
        <v>3</v>
      </c>
      <c r="AB169" s="26">
        <v>3</v>
      </c>
      <c r="AC169" s="53">
        <f>SUM(W170,X170,Y170,,Z170,AA170,AB170)</f>
        <v>0</v>
      </c>
      <c r="AD169" s="44" t="e">
        <f>AVERAGE(W170,X170,Y170,Z170,AA170,AB170)</f>
        <v>#DIV/0!</v>
      </c>
      <c r="AE169" s="47">
        <f>(W169*W174+X169*X174+Y169*Y174+Z169*Z174+AA169*AA174+AB169*AB174)/(W169+X169+Y169+Z169+AA169+AB169)</f>
        <v>0</v>
      </c>
      <c r="AF169" s="50">
        <f>(M169*M174+N169*N174+O169*O174+P169*P174+Q169*Q174+R169*R174+W169*W174+X169*X174+Y169*Y174+Z169*Z174+AA169*AA174+AB169*AB174)/(M169+N169+O169+P169+Q169+R169+W169+X169+Y169+Z169+AA169+AB169)</f>
        <v>7.1611253196930943E-2</v>
      </c>
      <c r="AG169" s="41" t="str">
        <f>LOOKUP(AF169,{0,1.5,2},{"Dropped Out","Probation","Promoted"})</f>
        <v>Dropped Out</v>
      </c>
      <c r="AH169" s="24">
        <v>4</v>
      </c>
      <c r="AI169" s="25">
        <v>3</v>
      </c>
      <c r="AJ169" s="25">
        <v>3</v>
      </c>
      <c r="AK169" s="25">
        <v>2</v>
      </c>
      <c r="AL169" s="25">
        <v>4</v>
      </c>
      <c r="AM169" s="26">
        <v>4</v>
      </c>
      <c r="AN169" s="16">
        <f>SUM(AH169:AM169)</f>
        <v>20</v>
      </c>
      <c r="AO169" s="44">
        <f>AN170*100/600</f>
        <v>59.166666666666664</v>
      </c>
      <c r="AP169" s="47">
        <f>(AH169*AH174+AI169*AI174+AJ169*AJ174+AK169*AK174+AL169*AL174+AM169*AM174)/(AH169+AI169+AJ169+AK169+AL169+AM169)</f>
        <v>1.92</v>
      </c>
      <c r="AQ169" s="50">
        <f>(C169*C174+D169*D174+E169*E174+F169*F174+G169*G174++AH169*AH174+AI169*AI174+AJ169*AJ174+AK169*AK174+AL169*AL174+AM169*AM174)/(C169+D169+E169+F169+G169+AH169+AI169+AJ169+AK169+AL169+AM169)</f>
        <v>2.0277777777777781</v>
      </c>
      <c r="AR169" s="41" t="str">
        <f>LOOKUP(AQ169,{0,1.5},{"Dropped Out","Promoted"})</f>
        <v>Promoted</v>
      </c>
      <c r="AS169" s="24">
        <v>3</v>
      </c>
      <c r="AT169" s="25">
        <v>3</v>
      </c>
      <c r="AU169" s="25">
        <v>3</v>
      </c>
      <c r="AV169" s="25">
        <v>4</v>
      </c>
      <c r="AW169" s="25">
        <v>4</v>
      </c>
      <c r="AX169" s="53">
        <f>SUM(AS170,AT170,AU170,,AV170,AW170)</f>
        <v>295</v>
      </c>
      <c r="AY169" s="44">
        <f>AX169*100/500</f>
        <v>59</v>
      </c>
      <c r="AZ169" s="47">
        <f>(AS169*AS174+AT169*AT174+AU169*AU174+AV169*AV174+AW169*AW174)/(AS169+AT169+AU169+AV169+AW169)</f>
        <v>1.8705882352941177</v>
      </c>
      <c r="BA169" s="50">
        <f>(C169*C174+D169*D174+E169*E174+F169*F174+G169*G174++AH169*AH174+AI169*AI174+AJ169*AJ174+AK169*AK174+AL169*AL174+AM169*AM174+AS169*AS174+AT169*AT174+AU169*AU174+AV169*AV174+AW169*AW174)/(C169+D169+E169+F169+G169+AH169+AI169+AJ169+AK169+AL169+AM169+AS169+AT169+AU169+AV169+AW169)</f>
        <v>1.977358490566038</v>
      </c>
      <c r="BB169" s="41" t="str">
        <f>LOOKUP(BA169,{0,1.75},{"Dropped Out","Promoted"})</f>
        <v>Promoted</v>
      </c>
      <c r="BC169" s="24">
        <v>4</v>
      </c>
      <c r="BD169" s="25">
        <v>3</v>
      </c>
      <c r="BE169" s="25">
        <v>3</v>
      </c>
      <c r="BF169" s="25">
        <v>4</v>
      </c>
      <c r="BG169" s="25">
        <v>3</v>
      </c>
      <c r="BH169" s="53">
        <f>SUM(BC170,BD170,BE170,,BF170,BG170)</f>
        <v>315</v>
      </c>
      <c r="BI169" s="44">
        <f>BH169*100/500</f>
        <v>63</v>
      </c>
      <c r="BJ169" s="47">
        <f>(BC169*BC174+BD169*BD174+BE169*BE174+BF169*BF174+BG169*BG174)/(BC169+BD169+BE169+BF169+BG169)</f>
        <v>2.2941176470588234</v>
      </c>
      <c r="BK169" s="50">
        <f>(C169*C174+D169*D174+E169*E174+F169*F174+G169*G174++AH169*AH174+AI169*AI174+AJ169*AJ174+AK169*AK174+AL169*AL174+AM169*AM174+AS169*AS174+AT169*AT174+AU169*AU174+AV169*AV174+AW169*AW174+BC169*BC174+BD169*BD174+BE169*BE174+BF169*BF174+BG169*BG174)/(C169+D169+E169+F169+G169+AH169+AI169+AJ169+AK169+AL169+AM169+AS169+AT169+AU169+AV169+AW169+BC169+BD169+BE169+BF169+BG169)</f>
        <v>2.0542857142857143</v>
      </c>
      <c r="BL169" s="41" t="str">
        <f>LOOKUP(BK169,{0,2},{"Dropped Out","Promoted"})</f>
        <v>Promoted</v>
      </c>
    </row>
    <row r="170" spans="1:64" ht="16.8" x14ac:dyDescent="0.3">
      <c r="A170" s="22" t="s">
        <v>88</v>
      </c>
      <c r="B170" s="18" t="s">
        <v>12</v>
      </c>
      <c r="C170" s="7">
        <v>50</v>
      </c>
      <c r="D170" s="7">
        <v>71</v>
      </c>
      <c r="E170" s="7">
        <v>67</v>
      </c>
      <c r="F170" s="7">
        <v>67</v>
      </c>
      <c r="G170" s="7">
        <v>52</v>
      </c>
      <c r="H170" s="35">
        <f>SUM(C170:G170)</f>
        <v>307</v>
      </c>
      <c r="I170" s="45"/>
      <c r="J170" s="57"/>
      <c r="K170" s="60"/>
      <c r="L170" s="27">
        <v>60</v>
      </c>
      <c r="M170" s="28">
        <v>60</v>
      </c>
      <c r="N170" s="28">
        <v>60</v>
      </c>
      <c r="O170" s="28">
        <v>60</v>
      </c>
      <c r="P170" s="28">
        <v>60</v>
      </c>
      <c r="Q170" s="29">
        <v>60</v>
      </c>
      <c r="R170" s="54"/>
      <c r="S170" s="45"/>
      <c r="T170" s="48"/>
      <c r="U170" s="51"/>
      <c r="V170" s="42"/>
      <c r="W170" s="27"/>
      <c r="X170" s="28"/>
      <c r="Y170" s="28"/>
      <c r="Z170" s="28"/>
      <c r="AA170" s="28"/>
      <c r="AB170" s="29"/>
      <c r="AC170" s="54"/>
      <c r="AD170" s="45"/>
      <c r="AE170" s="48"/>
      <c r="AF170" s="51"/>
      <c r="AG170" s="42"/>
      <c r="AH170" s="7">
        <v>62</v>
      </c>
      <c r="AI170" s="7">
        <v>55</v>
      </c>
      <c r="AJ170" s="7">
        <v>59</v>
      </c>
      <c r="AK170" s="7">
        <v>61</v>
      </c>
      <c r="AL170" s="7">
        <v>50</v>
      </c>
      <c r="AM170" s="7">
        <v>68</v>
      </c>
      <c r="AN170" s="53">
        <f>SUM(AH170,AI170,AJ170,,AK170,AL170,AM170)</f>
        <v>355</v>
      </c>
      <c r="AO170" s="45"/>
      <c r="AP170" s="48"/>
      <c r="AQ170" s="51"/>
      <c r="AR170" s="42"/>
      <c r="AS170" s="7">
        <v>65</v>
      </c>
      <c r="AT170" s="7">
        <v>57</v>
      </c>
      <c r="AU170" s="7">
        <v>60</v>
      </c>
      <c r="AV170" s="7">
        <v>61</v>
      </c>
      <c r="AW170" s="7">
        <v>52</v>
      </c>
      <c r="AX170" s="54"/>
      <c r="AY170" s="45"/>
      <c r="AZ170" s="48"/>
      <c r="BA170" s="51"/>
      <c r="BB170" s="42"/>
      <c r="BC170" s="7">
        <v>65</v>
      </c>
      <c r="BD170" s="7">
        <v>70</v>
      </c>
      <c r="BE170" s="7">
        <v>65</v>
      </c>
      <c r="BF170" s="7">
        <v>60</v>
      </c>
      <c r="BG170" s="7">
        <v>55</v>
      </c>
      <c r="BH170" s="54"/>
      <c r="BI170" s="45"/>
      <c r="BJ170" s="48"/>
      <c r="BK170" s="51"/>
      <c r="BL170" s="42"/>
    </row>
    <row r="171" spans="1:64" ht="16.8" x14ac:dyDescent="0.3">
      <c r="A171" s="22" t="s">
        <v>160</v>
      </c>
      <c r="B171" s="18"/>
      <c r="C171" s="7"/>
      <c r="D171" s="7"/>
      <c r="E171" s="7"/>
      <c r="F171" s="7"/>
      <c r="G171" s="7"/>
      <c r="H171" s="13"/>
      <c r="I171" s="45"/>
      <c r="J171" s="57"/>
      <c r="K171" s="60"/>
      <c r="L171" s="27"/>
      <c r="M171" s="28"/>
      <c r="N171" s="28"/>
      <c r="O171" s="28"/>
      <c r="P171" s="28"/>
      <c r="Q171" s="29"/>
      <c r="R171" s="54"/>
      <c r="S171" s="45"/>
      <c r="T171" s="48"/>
      <c r="U171" s="51"/>
      <c r="V171" s="42"/>
      <c r="W171" s="37" t="s">
        <v>18</v>
      </c>
      <c r="X171" s="40"/>
      <c r="Y171" s="40"/>
      <c r="Z171" s="40"/>
      <c r="AA171" s="40"/>
      <c r="AB171" s="39"/>
      <c r="AC171" s="54"/>
      <c r="AD171" s="45"/>
      <c r="AE171" s="48"/>
      <c r="AF171" s="51"/>
      <c r="AG171" s="42"/>
      <c r="AH171" s="7"/>
      <c r="AI171" s="7"/>
      <c r="AJ171" s="7"/>
      <c r="AK171" s="36"/>
      <c r="AL171" s="7"/>
      <c r="AM171" s="7"/>
      <c r="AN171" s="54"/>
      <c r="AO171" s="45"/>
      <c r="AP171" s="48"/>
      <c r="AQ171" s="51"/>
      <c r="AR171" s="42"/>
      <c r="AS171" s="7"/>
      <c r="AT171" s="7"/>
      <c r="AU171" s="7"/>
      <c r="AV171" s="7"/>
      <c r="AW171" s="7"/>
      <c r="AX171" s="54"/>
      <c r="AY171" s="45"/>
      <c r="AZ171" s="48"/>
      <c r="BA171" s="51"/>
      <c r="BB171" s="42"/>
      <c r="BC171" s="7"/>
      <c r="BD171" s="7"/>
      <c r="BE171" s="7"/>
      <c r="BF171" s="7"/>
      <c r="BG171" s="7"/>
      <c r="BH171" s="54"/>
      <c r="BI171" s="45"/>
      <c r="BJ171" s="48"/>
      <c r="BK171" s="51"/>
      <c r="BL171" s="42"/>
    </row>
    <row r="172" spans="1:64" ht="16.8" x14ac:dyDescent="0.3">
      <c r="A172" s="22" t="s">
        <v>161</v>
      </c>
      <c r="B172" s="19"/>
      <c r="C172" s="7"/>
      <c r="D172" s="7"/>
      <c r="E172" s="7"/>
      <c r="F172" s="7"/>
      <c r="G172" s="7"/>
      <c r="H172" s="13"/>
      <c r="I172" s="45"/>
      <c r="J172" s="57"/>
      <c r="K172" s="60"/>
      <c r="L172" s="27"/>
      <c r="M172" s="28"/>
      <c r="N172" s="28"/>
      <c r="O172" s="28"/>
      <c r="P172" s="28"/>
      <c r="Q172" s="29"/>
      <c r="R172" s="54"/>
      <c r="S172" s="45"/>
      <c r="T172" s="48"/>
      <c r="U172" s="51"/>
      <c r="V172" s="42"/>
      <c r="W172" s="27"/>
      <c r="X172" s="28"/>
      <c r="Y172" s="28"/>
      <c r="Z172" s="28"/>
      <c r="AA172" s="28"/>
      <c r="AB172" s="29"/>
      <c r="AC172" s="54"/>
      <c r="AD172" s="45"/>
      <c r="AE172" s="48"/>
      <c r="AF172" s="51"/>
      <c r="AG172" s="42"/>
      <c r="AH172" s="7"/>
      <c r="AI172" s="7"/>
      <c r="AJ172" s="7"/>
      <c r="AK172" s="7"/>
      <c r="AL172" s="7"/>
      <c r="AM172" s="7"/>
      <c r="AN172" s="54"/>
      <c r="AO172" s="45"/>
      <c r="AP172" s="48"/>
      <c r="AQ172" s="51"/>
      <c r="AR172" s="42"/>
      <c r="AS172" s="7"/>
      <c r="AT172" s="7"/>
      <c r="AU172" s="7"/>
      <c r="AV172" s="7"/>
      <c r="AW172" s="7"/>
      <c r="AX172" s="54"/>
      <c r="AY172" s="45"/>
      <c r="AZ172" s="48"/>
      <c r="BA172" s="51"/>
      <c r="BB172" s="42"/>
      <c r="BC172" s="7"/>
      <c r="BD172" s="7"/>
      <c r="BE172" s="7"/>
      <c r="BF172" s="7"/>
      <c r="BG172" s="7"/>
      <c r="BH172" s="54"/>
      <c r="BI172" s="45"/>
      <c r="BJ172" s="48"/>
      <c r="BK172" s="51"/>
      <c r="BL172" s="42"/>
    </row>
    <row r="173" spans="1:64" ht="16.8" x14ac:dyDescent="0.3">
      <c r="A173" s="22"/>
      <c r="B173" s="19" t="s">
        <v>5</v>
      </c>
      <c r="C173" s="9" t="str">
        <f>LOOKUP(C170, {0,50,60,63,66,70,73,75,80,85,90}, {"F","D","C-","C","C+","B-","B","B+","A-","A","A+"})</f>
        <v>D</v>
      </c>
      <c r="D173" s="9" t="str">
        <f>LOOKUP(D170, {0,50,60,63,66,70,73,75,80,85,90}, {"F","D","C-","C","C+","B-","B","B+","A-","A","A+"})</f>
        <v>B-</v>
      </c>
      <c r="E173" s="9" t="str">
        <f>LOOKUP(E170, {0,50,60,63,66,70,73,75,80,85,90}, {"F","D","C-","C","C+","B-","B","B+","A-","A","A+"})</f>
        <v>C+</v>
      </c>
      <c r="F173" s="9" t="str">
        <f>LOOKUP(F170, {0,50,60,63,66,70,73,75,80,85,90}, {"F","D","C-","C","C+","B-","B","B+","A-","A","A+"})</f>
        <v>C+</v>
      </c>
      <c r="G173" s="9" t="str">
        <f>LOOKUP(G170, {0,50,60,63,66,70,73,75,80,85,90}, {"F","D","C-","C","C+","B-","B","B+","A-","A","A+"})</f>
        <v>D</v>
      </c>
      <c r="H173" s="13"/>
      <c r="I173" s="45"/>
      <c r="J173" s="57"/>
      <c r="K173" s="60"/>
      <c r="L173" s="9" t="str">
        <f>LOOKUP(L170, {0,50,60,63,66,70,73,75,80,85,90}, {"F","D","C-","C","C+","B-","B","B+","A-","A","A+"})</f>
        <v>C-</v>
      </c>
      <c r="M173" s="9" t="str">
        <f>LOOKUP(M170, {0,50,60,63,66,70,73,75,80,85,90}, {"F","D","C-","C","C+","B-","B","B+","A-","A","A+"})</f>
        <v>C-</v>
      </c>
      <c r="N173" s="9" t="str">
        <f>LOOKUP(N170, {0,50,60,63,66,70,73,75,80,85,90}, {"F","D","C-","C","C+","B-","B","B+","A-","A","A+"})</f>
        <v>C-</v>
      </c>
      <c r="O173" s="9" t="str">
        <f>LOOKUP(O170, {0,50,60,63,66,70,73,75,80,85,90}, {"F","D","C-","C","C+","B-","B","B+","A-","A","A+"})</f>
        <v>C-</v>
      </c>
      <c r="P173" s="9" t="str">
        <f>LOOKUP(P170, {0,50,60,63,66,70,73,75,80,85,90}, {"F","D","C-","C","C+","B-","B","B+","A-","A","A+"})</f>
        <v>C-</v>
      </c>
      <c r="Q173" s="9" t="str">
        <f>LOOKUP(Q170, {0,50,60,63,66,70,73,75,80,85,90}, {"F","D","C-","C","C+","B-","B","B+","A-","A","A+"})</f>
        <v>C-</v>
      </c>
      <c r="R173" s="54"/>
      <c r="S173" s="45"/>
      <c r="T173" s="48"/>
      <c r="U173" s="51"/>
      <c r="V173" s="42"/>
      <c r="W173" s="10" t="str">
        <f>LOOKUP(W170, {0,50,55,58,61,65,70,75,80,85}, {"F","D","C-","C","C+","B-","B","B+","A-","A+"})</f>
        <v>F</v>
      </c>
      <c r="X173" s="9" t="str">
        <f>LOOKUP(X170, {0,50,55,58,61,65,70,75,80,85}, {"F","D","C-","C","C+","B-","B","B+","A-","A+"})</f>
        <v>F</v>
      </c>
      <c r="Y173" s="9" t="str">
        <f>LOOKUP(Y170, {0,50,55,58,61,65,70,75,80,85}, {"F","D","C-","C","C+","B-","B","B+","A-","A+"})</f>
        <v>F</v>
      </c>
      <c r="Z173" s="9" t="str">
        <f>LOOKUP(Z170, {0,50,55,58,61,65,70,75,80,85}, {"F","D","C-","C","C+","B-","B","B+","A-","A+"})</f>
        <v>F</v>
      </c>
      <c r="AA173" s="9" t="str">
        <f>LOOKUP(AA170, {0,50,55,58,61,65,70,75,80,85}, {"F","D","C-","C","C+","B-","B","B+","A-","A+"})</f>
        <v>F</v>
      </c>
      <c r="AB173" s="29" t="str">
        <f>LOOKUP(AB170, {0,50,55,58,61,65,70,75,80,85}, {"F","D","C-","C","C+","B-","B","B+","A-","A+"})</f>
        <v>F</v>
      </c>
      <c r="AC173" s="54"/>
      <c r="AD173" s="45"/>
      <c r="AE173" s="48"/>
      <c r="AF173" s="51"/>
      <c r="AG173" s="42"/>
      <c r="AH173" s="9" t="str">
        <f>LOOKUP(AH170, {0,50,60,63,66,70,73,75,80,85,90}, {"F","D","C-","C","C+","B-","B","B+","A-","A","A+"})</f>
        <v>C-</v>
      </c>
      <c r="AI173" s="9" t="str">
        <f>LOOKUP(AI170, {0,50,60,63,66,70,73,75,80,85,90}, {"F","D","C-","C","C+","B-","B","B+","A-","A","A+"})</f>
        <v>D</v>
      </c>
      <c r="AJ173" s="9" t="str">
        <f>LOOKUP(AJ170, {0,50,60,63,66,70,73,75,80,85,90}, {"F","D","C-","C","C+","B-","B","B+","A-","A","A+"})</f>
        <v>D</v>
      </c>
      <c r="AK173" s="9" t="str">
        <f>LOOKUP(AK170, {0,50,60,63,66,70,73,75,80,85,90}, {"F","D","C-","C","C+","B-","B","B+","A-","A","A+"})</f>
        <v>C-</v>
      </c>
      <c r="AL173" s="9" t="str">
        <f>LOOKUP(AL170, {0,50,60,63,66,70,73,75,80,85,90}, {"F","D","C-","C","C+","B-","B","B+","A-","A","A+"})</f>
        <v>D</v>
      </c>
      <c r="AM173" s="9" t="str">
        <f>LOOKUP(AM170, {0,50,60,63,66,70,73,75,80,85,90}, {"F","D","C-","C","C+","B-","B","B+","A-","A","A+"})</f>
        <v>C+</v>
      </c>
      <c r="AN173" s="54"/>
      <c r="AO173" s="45"/>
      <c r="AP173" s="48"/>
      <c r="AQ173" s="51"/>
      <c r="AR173" s="42"/>
      <c r="AS173" s="9" t="str">
        <f>LOOKUP(AS170, {0,50,60,63,66,70,73,75,80,85,90}, {"F","D","C-","C","C+","B-","B","B+","A-","A","A+"})</f>
        <v>C</v>
      </c>
      <c r="AT173" s="9" t="str">
        <f>LOOKUP(AT170, {0,50,60,63,66,70,73,75,80,85,90}, {"F","D","C-","C","C+","B-","B","B+","A-","A","A+"})</f>
        <v>D</v>
      </c>
      <c r="AU173" s="9" t="str">
        <f>LOOKUP(AU170, {0,50,60,63,66,70,73,75,80,85,90}, {"F","D","C-","C","C+","B-","B","B+","A-","A","A+"})</f>
        <v>C-</v>
      </c>
      <c r="AV173" s="9" t="str">
        <f>LOOKUP(AV170, {0,50,60,63,66,70,73,75,80,85,90}, {"F","D","C-","C","C+","B-","B","B+","A-","A","A+"})</f>
        <v>C-</v>
      </c>
      <c r="AW173" s="9" t="str">
        <f>LOOKUP(AW170, {0,50,60,63,66,70,73,75,80,85,90}, {"F","D","C-","C","C+","B-","B","B+","A-","A","A+"})</f>
        <v>D</v>
      </c>
      <c r="AX173" s="54"/>
      <c r="AY173" s="45"/>
      <c r="AZ173" s="48"/>
      <c r="BA173" s="51"/>
      <c r="BB173" s="42"/>
      <c r="BC173" s="9" t="str">
        <f>LOOKUP(BC170, {0,50,60,63,66,70,73,75,80,85,90}, {"F","D","C-","C","C+","B-","B","B+","A-","A","A+"})</f>
        <v>C</v>
      </c>
      <c r="BD173" s="9" t="str">
        <f>LOOKUP(BD170, {0,50,60,63,66,70,73,75,80,85,90}, {"F","D","C-","C","C+","B-","B","B+","A-","A","A+"})</f>
        <v>B-</v>
      </c>
      <c r="BE173" s="9" t="str">
        <f>LOOKUP(BE170, {0,50,60,63,66,70,73,75,80,85,90}, {"F","D","C-","C","C+","B-","B","B+","A-","A","A+"})</f>
        <v>C</v>
      </c>
      <c r="BF173" s="9" t="str">
        <f>LOOKUP(BF170, {0,50,60,63,66,70,73,75,80,85,90}, {"F","D","C-","C","C+","B-","B","B+","A-","A","A+"})</f>
        <v>C-</v>
      </c>
      <c r="BG173" s="9" t="str">
        <f>LOOKUP(BG170, {0,50,60,63,66,70,73,75,80,85,90}, {"F","D","C-","C","C+","B-","B","B+","A-","A","A+"})</f>
        <v>D</v>
      </c>
      <c r="BH173" s="54"/>
      <c r="BI173" s="45"/>
      <c r="BJ173" s="48"/>
      <c r="BK173" s="51"/>
      <c r="BL173" s="42"/>
    </row>
    <row r="174" spans="1:64" ht="17.399999999999999" thickBot="1" x14ac:dyDescent="0.35">
      <c r="A174" s="23"/>
      <c r="B174" s="20" t="s">
        <v>6</v>
      </c>
      <c r="C174" s="12" t="str">
        <f>LOOKUP(C170,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D174" s="12" t="str">
        <f>LOOKUP(D170,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3.10</v>
      </c>
      <c r="E174" s="12" t="str">
        <f>LOOKUP(E170,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2.70</v>
      </c>
      <c r="F174" s="12" t="str">
        <f>LOOKUP(F170,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2.70</v>
      </c>
      <c r="G174" s="12" t="str">
        <f>LOOKUP(G170,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1.2</v>
      </c>
      <c r="H174" s="14"/>
      <c r="I174" s="46"/>
      <c r="J174" s="58"/>
      <c r="K174" s="61"/>
      <c r="L174" s="12" t="str">
        <f>LOOKUP(L170,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M174" s="12" t="str">
        <f>LOOKUP(M170,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174" s="12" t="str">
        <f>LOOKUP(N170,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174" s="12" t="str">
        <f>LOOKUP(O170,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174" s="12" t="str">
        <f>LOOKUP(P170,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174" s="12" t="str">
        <f>LOOKUP(Q170,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174" s="55"/>
      <c r="S174" s="46"/>
      <c r="T174" s="49"/>
      <c r="U174" s="51"/>
      <c r="V174" s="43"/>
      <c r="W174" s="11" t="str">
        <f>LOOKUP(W170,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X174" s="12" t="str">
        <f>LOOKUP(X170,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174" s="12" t="str">
        <f>LOOKUP(Y170,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174" s="12" t="str">
        <f>LOOKUP(Z170,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174" s="12" t="str">
        <f>LOOKUP(AA170,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174" s="30" t="str">
        <f>LOOKUP(AB170,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174" s="55"/>
      <c r="AD174" s="46"/>
      <c r="AE174" s="49"/>
      <c r="AF174" s="52"/>
      <c r="AG174" s="43"/>
      <c r="AH174" s="12" t="str">
        <f>LOOKUP(AH170,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2.20</v>
      </c>
      <c r="AI174" s="12" t="str">
        <f>LOOKUP(AI170,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1.5</v>
      </c>
      <c r="AJ174" s="12" t="str">
        <f>LOOKUP(AJ170,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1.9</v>
      </c>
      <c r="AK174" s="12" t="str">
        <f>LOOKUP(AK170,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2.10</v>
      </c>
      <c r="AL174" s="12" t="str">
        <f>LOOKUP(AL170,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AM174" s="12" t="str">
        <f>LOOKUP(AM170,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2.80</v>
      </c>
      <c r="AN174" s="55"/>
      <c r="AO174" s="46"/>
      <c r="AP174" s="49"/>
      <c r="AQ174" s="52"/>
      <c r="AR174" s="43"/>
      <c r="AS174" s="12" t="str">
        <f>LOOKUP(AS170,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AT174" s="12" t="str">
        <f>LOOKUP(AT170,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1.7</v>
      </c>
      <c r="AU174" s="12" t="str">
        <f>LOOKUP(AU170,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AV174" s="12" t="str">
        <f>LOOKUP(AV170,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2.10</v>
      </c>
      <c r="AW174" s="12" t="str">
        <f>LOOKUP(AW170,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1.2</v>
      </c>
      <c r="AX174" s="55"/>
      <c r="AY174" s="46"/>
      <c r="AZ174" s="49"/>
      <c r="BA174" s="52"/>
      <c r="BB174" s="43"/>
      <c r="BC174" s="12" t="str">
        <f>LOOKUP(BC170,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BD174" s="12" t="str">
        <f>LOOKUP(BD170,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BE174" s="12" t="str">
        <f>LOOKUP(BE170,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BF174" s="12" t="str">
        <f>LOOKUP(BF170,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BG174" s="12" t="str">
        <f>LOOKUP(BG170,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1.5</v>
      </c>
      <c r="BH174" s="55"/>
      <c r="BI174" s="46"/>
      <c r="BJ174" s="49"/>
      <c r="BK174" s="52"/>
      <c r="BL174" s="43"/>
    </row>
    <row r="175" spans="1:64" ht="17.399999999999999" thickBot="1" x14ac:dyDescent="0.35">
      <c r="A175" s="21" t="s">
        <v>89</v>
      </c>
      <c r="B175" s="17" t="s">
        <v>11</v>
      </c>
      <c r="C175" s="24">
        <v>4</v>
      </c>
      <c r="D175" s="7">
        <v>3</v>
      </c>
      <c r="E175" s="7">
        <v>4</v>
      </c>
      <c r="F175" s="7">
        <v>3</v>
      </c>
      <c r="G175" s="7">
        <v>2</v>
      </c>
      <c r="H175" s="16">
        <f>SUM(C175:G175)</f>
        <v>16</v>
      </c>
      <c r="I175" s="44">
        <f>H176*100/500</f>
        <v>65.599999999999994</v>
      </c>
      <c r="J175" s="56">
        <f>(C175*C180+D175*D180+E175*E180+F175*F180+G175*G180)/(C175+D175+E175+F175+G175)</f>
        <v>2.40625</v>
      </c>
      <c r="K175" s="59" t="str">
        <f>LOOKUP(J175,{0,1},{"Dropped Out"," Promoted"})</f>
        <v xml:space="preserve"> Promoted</v>
      </c>
      <c r="L175" s="24">
        <v>3</v>
      </c>
      <c r="M175" s="25">
        <v>2</v>
      </c>
      <c r="N175" s="25">
        <v>3</v>
      </c>
      <c r="O175" s="25">
        <v>3</v>
      </c>
      <c r="P175" s="25">
        <v>3</v>
      </c>
      <c r="Q175" s="26">
        <v>3</v>
      </c>
      <c r="R175" s="53">
        <f>SUM(L176,M176,N176,,O176,P176,Q176)</f>
        <v>360</v>
      </c>
      <c r="S175" s="44">
        <f>AVERAGE(L176,M176,N176,O176,P176,Q176)</f>
        <v>60</v>
      </c>
      <c r="T175" s="47">
        <f>(L175*L180+M175*M180+N175*N180+O175*O180+P175*P180+Q175*Q180)/(L175+M175+N175+O175+P175+Q175)</f>
        <v>2</v>
      </c>
      <c r="U175" s="50" t="e">
        <f>(C175*C180+D175*D180+E175*E180+F175*F180+#REF!*#REF!+#REF!*#REF!+L175*L180+M175*M180+N175*N180+O175*O180+P175*P180+Q175*Q180)/(C175+D175+E175+F175+#REF!+#REF!+L175+M175+N175+O175+P175+Q175)</f>
        <v>#REF!</v>
      </c>
      <c r="V175" s="41" t="e">
        <f>LOOKUP(U175,{0,1.5,2},{"Dropped Out","Probation","Promoted"})</f>
        <v>#REF!</v>
      </c>
      <c r="W175" s="24">
        <v>3</v>
      </c>
      <c r="X175" s="25">
        <v>2</v>
      </c>
      <c r="Y175" s="25">
        <v>3</v>
      </c>
      <c r="Z175" s="25">
        <v>3</v>
      </c>
      <c r="AA175" s="25">
        <v>3</v>
      </c>
      <c r="AB175" s="26">
        <v>3</v>
      </c>
      <c r="AC175" s="53">
        <f>SUM(W176,X176,Y176,,Z176,AA176,AB176)</f>
        <v>0</v>
      </c>
      <c r="AD175" s="44" t="e">
        <f>AVERAGE(W176,X176,Y176,Z176,AA176,AB176)</f>
        <v>#DIV/0!</v>
      </c>
      <c r="AE175" s="47">
        <f>(W175*W180+X175*X180+Y175*Y180+Z175*Z180+AA175*AA180+AB175*AB180)/(W175+X175+Y175+Z175+AA175+AB175)</f>
        <v>0</v>
      </c>
      <c r="AF175" s="50">
        <f>(M175*M180+N175*N180+O175*O180+P175*P180+Q175*Q180+R175*R180+W175*W180+X175*X180+Y175*Y180+Z175*Z180+AA175*AA180+AB175*AB180)/(M175+N175+O175+P175+Q175+R175+W175+X175+Y175+Z175+AA175+AB175)</f>
        <v>7.1611253196930943E-2</v>
      </c>
      <c r="AG175" s="41" t="str">
        <f>LOOKUP(AF175,{0,1.5,2},{"Dropped Out","Probation","Promoted"})</f>
        <v>Dropped Out</v>
      </c>
      <c r="AH175" s="24">
        <v>4</v>
      </c>
      <c r="AI175" s="25">
        <v>3</v>
      </c>
      <c r="AJ175" s="25">
        <v>3</v>
      </c>
      <c r="AK175" s="25">
        <v>2</v>
      </c>
      <c r="AL175" s="25">
        <v>4</v>
      </c>
      <c r="AM175" s="26">
        <v>4</v>
      </c>
      <c r="AN175" s="16">
        <f>SUM(AH175:AM175)</f>
        <v>20</v>
      </c>
      <c r="AO175" s="44">
        <f>AN176*100/600</f>
        <v>52.333333333333336</v>
      </c>
      <c r="AP175" s="47">
        <f>(AH175*AH180+AI175*AI180+AJ175*AJ180+AK175*AK180+AL175*AL180+AM175*AM180)/(AH175+AI175+AJ175+AK175+AL175+AM175)</f>
        <v>1.2250000000000001</v>
      </c>
      <c r="AQ175" s="50">
        <f>(C175*C180+D175*D180+E175*E180+F175*F180+G175*G180++AH175*AH180+AI175*AI180+AJ175*AJ180+AK175*AK180+AL175*AL180+AM175*AM180)/(C175+D175+E175+F175+G175+AH175+AI175+AJ175+AK175+AL175+AM175)</f>
        <v>1.75</v>
      </c>
      <c r="AR175" s="41" t="str">
        <f>LOOKUP(AQ175,{0,1.5},{"Dropped Out","Promoted"})</f>
        <v>Promoted</v>
      </c>
      <c r="AS175" s="24">
        <v>3</v>
      </c>
      <c r="AT175" s="25">
        <v>3</v>
      </c>
      <c r="AU175" s="25">
        <v>3</v>
      </c>
      <c r="AV175" s="25">
        <v>4</v>
      </c>
      <c r="AW175" s="25">
        <v>4</v>
      </c>
      <c r="AX175" s="53">
        <f>SUM(AS176,AT176,AU176,,AV176,AW176)</f>
        <v>287</v>
      </c>
      <c r="AY175" s="44">
        <f>AX175*100/500</f>
        <v>57.4</v>
      </c>
      <c r="AZ175" s="47">
        <f>(AS175*AS180+AT175*AT180+AU175*AU180+AV175*AV180+AW175*AW180)/(AS175+AT175+AU175+AV175+AW175)</f>
        <v>1.7529411764705882</v>
      </c>
      <c r="BA175" s="50">
        <f>(C175*C180+D175*D180+E175*E180+F175*F180+G175*G180++AH175*AH180+AI175*AI180+AJ175*AJ180+AK175*AK180+AL175*AL180+AM175*AM180+AS175*AS180+AT175*AT180+AU175*AU180+AV175*AV180+AW175*AW180)/(C175+D175+E175+F175+G175+AH175+AI175+AJ175+AK175+AL175+AM175+AS175+AT175+AU175+AV175+AW175)</f>
        <v>1.7509433962264151</v>
      </c>
      <c r="BB175" s="41" t="str">
        <f>LOOKUP(BA175,{0,1.75},{"Dropped Out","Promoted"})</f>
        <v>Promoted</v>
      </c>
      <c r="BC175" s="24">
        <v>4</v>
      </c>
      <c r="BD175" s="25">
        <v>3</v>
      </c>
      <c r="BE175" s="25">
        <v>3</v>
      </c>
      <c r="BF175" s="25">
        <v>4</v>
      </c>
      <c r="BG175" s="25">
        <v>3</v>
      </c>
      <c r="BH175" s="53">
        <f>SUM(BC176,BD176,BE176,,BF176,BG176)</f>
        <v>0</v>
      </c>
      <c r="BI175" s="44">
        <f>BH175*100/500</f>
        <v>0</v>
      </c>
      <c r="BJ175" s="47">
        <f>(BC175*BC180+BD175*BD180+BE175*BE180+BF175*BF180+BG175*BG180)/(BC175+BD175+BE175+BF175+BG175)</f>
        <v>0</v>
      </c>
      <c r="BK175" s="50">
        <f>(C175*C180+D175*D180+E175*E180+F175*F180+G175*G180++AH175*AH180+AI175*AI180+AJ175*AJ180+AK175*AK180+AL175*AL180+AM175*AM180+AS175*AS180+AT175*AT180+AU175*AU180+AV175*AV180+AW175*AW180+BC175*BC180+BD175*BD180+BE175*BE180+BF175*BF180+BG175*BG180)/(C175+D175+E175+F175+G175+AH175+AI175+AJ175+AK175+AL175+AM175+AS175+AT175+AU175+AV175+AW175+BC175+BD175+BE175+BF175+BG175)</f>
        <v>1.3257142857142856</v>
      </c>
      <c r="BL175" s="41" t="str">
        <f>LOOKUP(BK175,{0,2},{"Dropped Out","Promoted"})</f>
        <v>Dropped Out</v>
      </c>
    </row>
    <row r="176" spans="1:64" ht="16.8" x14ac:dyDescent="0.3">
      <c r="A176" s="22" t="s">
        <v>90</v>
      </c>
      <c r="B176" s="18" t="s">
        <v>12</v>
      </c>
      <c r="C176" s="7">
        <v>38</v>
      </c>
      <c r="D176" s="7">
        <v>72</v>
      </c>
      <c r="E176" s="7">
        <v>86</v>
      </c>
      <c r="F176" s="7">
        <v>65</v>
      </c>
      <c r="G176" s="7">
        <v>67</v>
      </c>
      <c r="H176" s="35">
        <f>SUM(C176:G176)</f>
        <v>328</v>
      </c>
      <c r="I176" s="45"/>
      <c r="J176" s="57"/>
      <c r="K176" s="60"/>
      <c r="L176" s="27">
        <v>60</v>
      </c>
      <c r="M176" s="28">
        <v>60</v>
      </c>
      <c r="N176" s="28">
        <v>60</v>
      </c>
      <c r="O176" s="28">
        <v>60</v>
      </c>
      <c r="P176" s="28">
        <v>60</v>
      </c>
      <c r="Q176" s="29">
        <v>60</v>
      </c>
      <c r="R176" s="54"/>
      <c r="S176" s="45"/>
      <c r="T176" s="48"/>
      <c r="U176" s="51"/>
      <c r="V176" s="42"/>
      <c r="W176" s="27"/>
      <c r="X176" s="28"/>
      <c r="Y176" s="28"/>
      <c r="Z176" s="28"/>
      <c r="AA176" s="28"/>
      <c r="AB176" s="29"/>
      <c r="AC176" s="54"/>
      <c r="AD176" s="45"/>
      <c r="AE176" s="48"/>
      <c r="AF176" s="51"/>
      <c r="AG176" s="42"/>
      <c r="AH176" s="7">
        <v>50</v>
      </c>
      <c r="AI176" s="7">
        <v>59</v>
      </c>
      <c r="AJ176" s="7">
        <v>50</v>
      </c>
      <c r="AK176" s="7">
        <v>51</v>
      </c>
      <c r="AL176" s="7">
        <v>52</v>
      </c>
      <c r="AM176" s="7">
        <v>52</v>
      </c>
      <c r="AN176" s="53">
        <f>SUM(AH176,AI176,AJ176,,AK176,AL176,AM176)</f>
        <v>314</v>
      </c>
      <c r="AO176" s="45"/>
      <c r="AP176" s="48"/>
      <c r="AQ176" s="51"/>
      <c r="AR176" s="42"/>
      <c r="AS176" s="7">
        <v>60</v>
      </c>
      <c r="AT176" s="7">
        <v>55</v>
      </c>
      <c r="AU176" s="7">
        <v>55</v>
      </c>
      <c r="AV176" s="7">
        <v>60</v>
      </c>
      <c r="AW176" s="7">
        <v>57</v>
      </c>
      <c r="AX176" s="54"/>
      <c r="AY176" s="45"/>
      <c r="AZ176" s="48"/>
      <c r="BA176" s="51"/>
      <c r="BB176" s="42"/>
      <c r="BC176" s="7">
        <v>0</v>
      </c>
      <c r="BD176" s="7">
        <v>0</v>
      </c>
      <c r="BE176" s="7">
        <v>0</v>
      </c>
      <c r="BF176" s="7">
        <v>0</v>
      </c>
      <c r="BG176" s="7">
        <v>0</v>
      </c>
      <c r="BH176" s="54"/>
      <c r="BI176" s="45"/>
      <c r="BJ176" s="48"/>
      <c r="BK176" s="51"/>
      <c r="BL176" s="42"/>
    </row>
    <row r="177" spans="1:64" ht="16.8" x14ac:dyDescent="0.3">
      <c r="A177" s="22" t="s">
        <v>162</v>
      </c>
      <c r="B177" s="18"/>
      <c r="C177" s="7"/>
      <c r="D177" s="7"/>
      <c r="E177" s="7"/>
      <c r="F177" s="7"/>
      <c r="G177" s="7"/>
      <c r="H177" s="13"/>
      <c r="I177" s="45"/>
      <c r="J177" s="57"/>
      <c r="K177" s="60"/>
      <c r="L177" s="27"/>
      <c r="M177" s="28"/>
      <c r="N177" s="28"/>
      <c r="O177" s="28"/>
      <c r="P177" s="28"/>
      <c r="Q177" s="29"/>
      <c r="R177" s="54"/>
      <c r="S177" s="45"/>
      <c r="T177" s="48"/>
      <c r="U177" s="51"/>
      <c r="V177" s="42"/>
      <c r="W177" s="37" t="s">
        <v>18</v>
      </c>
      <c r="X177" s="40"/>
      <c r="Y177" s="40"/>
      <c r="Z177" s="40"/>
      <c r="AA177" s="40"/>
      <c r="AB177" s="39"/>
      <c r="AC177" s="54"/>
      <c r="AD177" s="45"/>
      <c r="AE177" s="48"/>
      <c r="AF177" s="51"/>
      <c r="AG177" s="42"/>
      <c r="AH177" s="7"/>
      <c r="AI177" s="7"/>
      <c r="AJ177" s="7"/>
      <c r="AK177" s="36"/>
      <c r="AL177" s="7"/>
      <c r="AM177" s="7"/>
      <c r="AN177" s="54"/>
      <c r="AO177" s="45"/>
      <c r="AP177" s="48"/>
      <c r="AQ177" s="51"/>
      <c r="AR177" s="42"/>
      <c r="AS177" s="7"/>
      <c r="AT177" s="7"/>
      <c r="AU177" s="7"/>
      <c r="AV177" s="7"/>
      <c r="AW177" s="7"/>
      <c r="AX177" s="54"/>
      <c r="AY177" s="45"/>
      <c r="AZ177" s="48"/>
      <c r="BA177" s="51"/>
      <c r="BB177" s="42"/>
      <c r="BC177" s="7"/>
      <c r="BD177" s="7"/>
      <c r="BE177" s="7"/>
      <c r="BF177" s="7"/>
      <c r="BG177" s="7"/>
      <c r="BH177" s="54"/>
      <c r="BI177" s="45"/>
      <c r="BJ177" s="48"/>
      <c r="BK177" s="51"/>
      <c r="BL177" s="42"/>
    </row>
    <row r="178" spans="1:64" ht="16.8" x14ac:dyDescent="0.3">
      <c r="A178" s="22" t="s">
        <v>163</v>
      </c>
      <c r="B178" s="19"/>
      <c r="C178" s="7"/>
      <c r="D178" s="7"/>
      <c r="E178" s="7"/>
      <c r="F178" s="7"/>
      <c r="G178" s="7"/>
      <c r="H178" s="13"/>
      <c r="I178" s="45"/>
      <c r="J178" s="57"/>
      <c r="K178" s="60"/>
      <c r="L178" s="27"/>
      <c r="M178" s="28"/>
      <c r="N178" s="28"/>
      <c r="O178" s="28"/>
      <c r="P178" s="28"/>
      <c r="Q178" s="29"/>
      <c r="R178" s="54"/>
      <c r="S178" s="45"/>
      <c r="T178" s="48"/>
      <c r="U178" s="51"/>
      <c r="V178" s="42"/>
      <c r="W178" s="27"/>
      <c r="X178" s="28"/>
      <c r="Y178" s="28"/>
      <c r="Z178" s="28"/>
      <c r="AA178" s="28"/>
      <c r="AB178" s="29"/>
      <c r="AC178" s="54"/>
      <c r="AD178" s="45"/>
      <c r="AE178" s="48"/>
      <c r="AF178" s="51"/>
      <c r="AG178" s="42"/>
      <c r="AH178" s="7"/>
      <c r="AI178" s="7"/>
      <c r="AJ178" s="7"/>
      <c r="AK178" s="7"/>
      <c r="AL178" s="7"/>
      <c r="AM178" s="7"/>
      <c r="AN178" s="54"/>
      <c r="AO178" s="45"/>
      <c r="AP178" s="48"/>
      <c r="AQ178" s="51"/>
      <c r="AR178" s="42"/>
      <c r="AS178" s="7"/>
      <c r="AT178" s="7"/>
      <c r="AU178" s="7"/>
      <c r="AV178" s="7"/>
      <c r="AW178" s="7"/>
      <c r="AX178" s="54"/>
      <c r="AY178" s="45"/>
      <c r="AZ178" s="48"/>
      <c r="BA178" s="51"/>
      <c r="BB178" s="42"/>
      <c r="BC178" s="7"/>
      <c r="BD178" s="7"/>
      <c r="BE178" s="7"/>
      <c r="BF178" s="7"/>
      <c r="BG178" s="7"/>
      <c r="BH178" s="54"/>
      <c r="BI178" s="45"/>
      <c r="BJ178" s="48"/>
      <c r="BK178" s="51"/>
      <c r="BL178" s="42"/>
    </row>
    <row r="179" spans="1:64" ht="16.8" x14ac:dyDescent="0.3">
      <c r="A179" s="22"/>
      <c r="B179" s="19" t="s">
        <v>5</v>
      </c>
      <c r="C179" s="9" t="str">
        <f>LOOKUP(C176, {0,50,60,63,66,70,73,75,80,85,90}, {"F","D","C-","C","C+","B-","B","B+","A-","A","A+"})</f>
        <v>F</v>
      </c>
      <c r="D179" s="9" t="str">
        <f>LOOKUP(D176, {0,50,60,63,66,70,73,75,80,85,90}, {"F","D","C-","C","C+","B-","B","B+","A-","A","A+"})</f>
        <v>B-</v>
      </c>
      <c r="E179" s="9" t="str">
        <f>LOOKUP(E176, {0,50,60,63,66,70,73,75,80,85,90}, {"F","D","C-","C","C+","B-","B","B+","A-","A","A+"})</f>
        <v>A</v>
      </c>
      <c r="F179" s="9" t="str">
        <f>LOOKUP(F176, {0,50,60,63,66,70,73,75,80,85,90}, {"F","D","C-","C","C+","B-","B","B+","A-","A","A+"})</f>
        <v>C</v>
      </c>
      <c r="G179" s="9" t="str">
        <f>LOOKUP(G176, {0,50,60,63,66,70,73,75,80,85,90}, {"F","D","C-","C","C+","B-","B","B+","A-","A","A+"})</f>
        <v>C+</v>
      </c>
      <c r="H179" s="13"/>
      <c r="I179" s="45"/>
      <c r="J179" s="57"/>
      <c r="K179" s="60"/>
      <c r="L179" s="9" t="str">
        <f>LOOKUP(L176, {0,50,60,63,66,70,73,75,80,85,90}, {"F","D","C-","C","C+","B-","B","B+","A-","A","A+"})</f>
        <v>C-</v>
      </c>
      <c r="M179" s="9" t="str">
        <f>LOOKUP(M176, {0,50,60,63,66,70,73,75,80,85,90}, {"F","D","C-","C","C+","B-","B","B+","A-","A","A+"})</f>
        <v>C-</v>
      </c>
      <c r="N179" s="9" t="str">
        <f>LOOKUP(N176, {0,50,60,63,66,70,73,75,80,85,90}, {"F","D","C-","C","C+","B-","B","B+","A-","A","A+"})</f>
        <v>C-</v>
      </c>
      <c r="O179" s="9" t="str">
        <f>LOOKUP(O176, {0,50,60,63,66,70,73,75,80,85,90}, {"F","D","C-","C","C+","B-","B","B+","A-","A","A+"})</f>
        <v>C-</v>
      </c>
      <c r="P179" s="9" t="str">
        <f>LOOKUP(P176, {0,50,60,63,66,70,73,75,80,85,90}, {"F","D","C-","C","C+","B-","B","B+","A-","A","A+"})</f>
        <v>C-</v>
      </c>
      <c r="Q179" s="9" t="str">
        <f>LOOKUP(Q176, {0,50,60,63,66,70,73,75,80,85,90}, {"F","D","C-","C","C+","B-","B","B+","A-","A","A+"})</f>
        <v>C-</v>
      </c>
      <c r="R179" s="54"/>
      <c r="S179" s="45"/>
      <c r="T179" s="48"/>
      <c r="U179" s="51"/>
      <c r="V179" s="42"/>
      <c r="W179" s="10" t="str">
        <f>LOOKUP(W176, {0,50,55,58,61,65,70,75,80,85}, {"F","D","C-","C","C+","B-","B","B+","A-","A+"})</f>
        <v>F</v>
      </c>
      <c r="X179" s="9" t="str">
        <f>LOOKUP(X176, {0,50,55,58,61,65,70,75,80,85}, {"F","D","C-","C","C+","B-","B","B+","A-","A+"})</f>
        <v>F</v>
      </c>
      <c r="Y179" s="9" t="str">
        <f>LOOKUP(Y176, {0,50,55,58,61,65,70,75,80,85}, {"F","D","C-","C","C+","B-","B","B+","A-","A+"})</f>
        <v>F</v>
      </c>
      <c r="Z179" s="9" t="str">
        <f>LOOKUP(Z176, {0,50,55,58,61,65,70,75,80,85}, {"F","D","C-","C","C+","B-","B","B+","A-","A+"})</f>
        <v>F</v>
      </c>
      <c r="AA179" s="9" t="str">
        <f>LOOKUP(AA176, {0,50,55,58,61,65,70,75,80,85}, {"F","D","C-","C","C+","B-","B","B+","A-","A+"})</f>
        <v>F</v>
      </c>
      <c r="AB179" s="29" t="str">
        <f>LOOKUP(AB176, {0,50,55,58,61,65,70,75,80,85}, {"F","D","C-","C","C+","B-","B","B+","A-","A+"})</f>
        <v>F</v>
      </c>
      <c r="AC179" s="54"/>
      <c r="AD179" s="45"/>
      <c r="AE179" s="48"/>
      <c r="AF179" s="51"/>
      <c r="AG179" s="42"/>
      <c r="AH179" s="9" t="str">
        <f>LOOKUP(AH176, {0,50,60,63,66,70,73,75,80,85,90}, {"F","D","C-","C","C+","B-","B","B+","A-","A","A+"})</f>
        <v>D</v>
      </c>
      <c r="AI179" s="9" t="str">
        <f>LOOKUP(AI176, {0,50,60,63,66,70,73,75,80,85,90}, {"F","D","C-","C","C+","B-","B","B+","A-","A","A+"})</f>
        <v>D</v>
      </c>
      <c r="AJ179" s="9" t="str">
        <f>LOOKUP(AJ176, {0,50,60,63,66,70,73,75,80,85,90}, {"F","D","C-","C","C+","B-","B","B+","A-","A","A+"})</f>
        <v>D</v>
      </c>
      <c r="AK179" s="9" t="str">
        <f>LOOKUP(AK176, {0,50,60,63,66,70,73,75,80,85,90}, {"F","D","C-","C","C+","B-","B","B+","A-","A","A+"})</f>
        <v>D</v>
      </c>
      <c r="AL179" s="9" t="str">
        <f>LOOKUP(AL176, {0,50,60,63,66,70,73,75,80,85,90}, {"F","D","C-","C","C+","B-","B","B+","A-","A","A+"})</f>
        <v>D</v>
      </c>
      <c r="AM179" s="9" t="str">
        <f>LOOKUP(AM176, {0,50,60,63,66,70,73,75,80,85,90}, {"F","D","C-","C","C+","B-","B","B+","A-","A","A+"})</f>
        <v>D</v>
      </c>
      <c r="AN179" s="54"/>
      <c r="AO179" s="45"/>
      <c r="AP179" s="48"/>
      <c r="AQ179" s="51"/>
      <c r="AR179" s="42"/>
      <c r="AS179" s="9" t="str">
        <f>LOOKUP(AS176, {0,50,60,63,66,70,73,75,80,85,90}, {"F","D","C-","C","C+","B-","B","B+","A-","A","A+"})</f>
        <v>C-</v>
      </c>
      <c r="AT179" s="9" t="str">
        <f>LOOKUP(AT176, {0,50,60,63,66,70,73,75,80,85,90}, {"F","D","C-","C","C+","B-","B","B+","A-","A","A+"})</f>
        <v>D</v>
      </c>
      <c r="AU179" s="9" t="str">
        <f>LOOKUP(AU176, {0,50,60,63,66,70,73,75,80,85,90}, {"F","D","C-","C","C+","B-","B","B+","A-","A","A+"})</f>
        <v>D</v>
      </c>
      <c r="AV179" s="9" t="str">
        <f>LOOKUP(AV176, {0,50,60,63,66,70,73,75,80,85,90}, {"F","D","C-","C","C+","B-","B","B+","A-","A","A+"})</f>
        <v>C-</v>
      </c>
      <c r="AW179" s="9" t="str">
        <f>LOOKUP(AW176, {0,50,60,63,66,70,73,75,80,85,90}, {"F","D","C-","C","C+","B-","B","B+","A-","A","A+"})</f>
        <v>D</v>
      </c>
      <c r="AX179" s="54"/>
      <c r="AY179" s="45"/>
      <c r="AZ179" s="48"/>
      <c r="BA179" s="51"/>
      <c r="BB179" s="42"/>
      <c r="BC179" s="9" t="str">
        <f>LOOKUP(BC176, {0,50,60,63,66,70,73,75,80,85,90}, {"F","D","C-","C","C+","B-","B","B+","A-","A","A+"})</f>
        <v>F</v>
      </c>
      <c r="BD179" s="9" t="str">
        <f>LOOKUP(BD176, {0,50,60,63,66,70,73,75,80,85,90}, {"F","D","C-","C","C+","B-","B","B+","A-","A","A+"})</f>
        <v>F</v>
      </c>
      <c r="BE179" s="9" t="str">
        <f>LOOKUP(BE176, {0,50,60,63,66,70,73,75,80,85,90}, {"F","D","C-","C","C+","B-","B","B+","A-","A","A+"})</f>
        <v>F</v>
      </c>
      <c r="BF179" s="9" t="str">
        <f>LOOKUP(BF176, {0,50,60,63,66,70,73,75,80,85,90}, {"F","D","C-","C","C+","B-","B","B+","A-","A","A+"})</f>
        <v>F</v>
      </c>
      <c r="BG179" s="9" t="str">
        <f>LOOKUP(BG176, {0,50,60,63,66,70,73,75,80,85,90}, {"F","D","C-","C","C+","B-","B","B+","A-","A","A+"})</f>
        <v>F</v>
      </c>
      <c r="BH179" s="54"/>
      <c r="BI179" s="45"/>
      <c r="BJ179" s="48"/>
      <c r="BK179" s="51"/>
      <c r="BL179" s="42"/>
    </row>
    <row r="180" spans="1:64" ht="17.399999999999999" thickBot="1" x14ac:dyDescent="0.35">
      <c r="A180" s="23"/>
      <c r="B180" s="20" t="s">
        <v>6</v>
      </c>
      <c r="C180" s="12" t="str">
        <f>LOOKUP(C176,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D180" s="12" t="str">
        <f>LOOKUP(D176,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3.20</v>
      </c>
      <c r="E180" s="12" t="str">
        <f>LOOKUP(E176,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F180" s="12" t="str">
        <f>LOOKUP(F176,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G180" s="12" t="str">
        <f>LOOKUP(G176,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2.70</v>
      </c>
      <c r="H180" s="14"/>
      <c r="I180" s="46"/>
      <c r="J180" s="58"/>
      <c r="K180" s="61"/>
      <c r="L180" s="12" t="str">
        <f>LOOKUP(L176,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M180" s="12" t="str">
        <f>LOOKUP(M176,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180" s="12" t="str">
        <f>LOOKUP(N176,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180" s="12" t="str">
        <f>LOOKUP(O176,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180" s="12" t="str">
        <f>LOOKUP(P176,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180" s="12" t="str">
        <f>LOOKUP(Q176,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180" s="55"/>
      <c r="S180" s="46"/>
      <c r="T180" s="49"/>
      <c r="U180" s="51"/>
      <c r="V180" s="43"/>
      <c r="W180" s="11" t="str">
        <f>LOOKUP(W176,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X180" s="12" t="str">
        <f>LOOKUP(X176,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180" s="12" t="str">
        <f>LOOKUP(Y176,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180" s="12" t="str">
        <f>LOOKUP(Z176,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180" s="12" t="str">
        <f>LOOKUP(AA176,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180" s="30" t="str">
        <f>LOOKUP(AB176,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180" s="55"/>
      <c r="AD180" s="46"/>
      <c r="AE180" s="49"/>
      <c r="AF180" s="52"/>
      <c r="AG180" s="43"/>
      <c r="AH180" s="12" t="str">
        <f>LOOKUP(AH176,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AI180" s="12" t="str">
        <f>LOOKUP(AI176,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1.9</v>
      </c>
      <c r="AJ180" s="12" t="str">
        <f>LOOKUP(AJ176,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AK180" s="12" t="str">
        <f>LOOKUP(AK176,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1.1</v>
      </c>
      <c r="AL180" s="12" t="str">
        <f>LOOKUP(AL176,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1.2</v>
      </c>
      <c r="AM180" s="12" t="str">
        <f>LOOKUP(AM176,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1.2</v>
      </c>
      <c r="AN180" s="55"/>
      <c r="AO180" s="46"/>
      <c r="AP180" s="49"/>
      <c r="AQ180" s="52"/>
      <c r="AR180" s="43"/>
      <c r="AS180" s="12" t="str">
        <f>LOOKUP(AS176,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AT180" s="12" t="str">
        <f>LOOKUP(AT176,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1.5</v>
      </c>
      <c r="AU180" s="12" t="str">
        <f>LOOKUP(AU176,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1.5</v>
      </c>
      <c r="AV180" s="12" t="str">
        <f>LOOKUP(AV176,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AW180" s="12" t="str">
        <f>LOOKUP(AW176,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1.7</v>
      </c>
      <c r="AX180" s="55"/>
      <c r="AY180" s="46"/>
      <c r="AZ180" s="49"/>
      <c r="BA180" s="52"/>
      <c r="BB180" s="43"/>
      <c r="BC180" s="12" t="str">
        <f>LOOKUP(BC176,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D180" s="12" t="str">
        <f>LOOKUP(BD176,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E180" s="12" t="str">
        <f>LOOKUP(BE176,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180" s="12" t="str">
        <f>LOOKUP(BF176,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180" s="12" t="str">
        <f>LOOKUP(BG176,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180" s="55"/>
      <c r="BI180" s="46"/>
      <c r="BJ180" s="49"/>
      <c r="BK180" s="52"/>
      <c r="BL180" s="43"/>
    </row>
    <row r="181" spans="1:64" ht="17.399999999999999" thickBot="1" x14ac:dyDescent="0.35">
      <c r="A181" s="21" t="s">
        <v>91</v>
      </c>
      <c r="B181" s="17" t="s">
        <v>11</v>
      </c>
      <c r="C181" s="24">
        <v>4</v>
      </c>
      <c r="D181" s="7">
        <v>3</v>
      </c>
      <c r="E181" s="7">
        <v>4</v>
      </c>
      <c r="F181" s="7">
        <v>3</v>
      </c>
      <c r="G181" s="7">
        <v>2</v>
      </c>
      <c r="H181" s="16">
        <f>SUM(C181:G181)</f>
        <v>16</v>
      </c>
      <c r="I181" s="44">
        <f>H182*100/500</f>
        <v>23.2</v>
      </c>
      <c r="J181" s="56">
        <f>(C181*C186+D181*D186+E181*E186+F181*F186+G181*G186)/(C181+D181+E181+F181+G181)</f>
        <v>0</v>
      </c>
      <c r="K181" s="59" t="str">
        <f>LOOKUP(J181,{0,1},{"Dropped Out"," Promoted"})</f>
        <v>Dropped Out</v>
      </c>
      <c r="L181" s="24">
        <v>3</v>
      </c>
      <c r="M181" s="25">
        <v>2</v>
      </c>
      <c r="N181" s="25">
        <v>3</v>
      </c>
      <c r="O181" s="25">
        <v>3</v>
      </c>
      <c r="P181" s="25">
        <v>3</v>
      </c>
      <c r="Q181" s="26">
        <v>3</v>
      </c>
      <c r="R181" s="53">
        <f>SUM(L182,M182,N182,,O182,P182,Q182)</f>
        <v>360</v>
      </c>
      <c r="S181" s="44">
        <f>AVERAGE(L182,M182,N182,O182,P182,Q182)</f>
        <v>60</v>
      </c>
      <c r="T181" s="47">
        <f>(L181*L186+M181*M186+N181*N186+O181*O186+P181*P186+Q181*Q186)/(L181+M181+N181+O181+P181+Q181)</f>
        <v>2</v>
      </c>
      <c r="U181" s="50" t="e">
        <f>(C181*C186+D181*D186+E181*E186+F181*F186+#REF!*#REF!+#REF!*#REF!+L181*L186+M181*M186+N181*N186+O181*O186+P181*P186+Q181*Q186)/(C181+D181+E181+F181+#REF!+#REF!+L181+M181+N181+O181+P181+Q181)</f>
        <v>#REF!</v>
      </c>
      <c r="V181" s="41" t="e">
        <f>LOOKUP(U181,{0,1.5,2},{"Dropped Out","Probation","Promoted"})</f>
        <v>#REF!</v>
      </c>
      <c r="W181" s="24">
        <v>3</v>
      </c>
      <c r="X181" s="25">
        <v>2</v>
      </c>
      <c r="Y181" s="25">
        <v>3</v>
      </c>
      <c r="Z181" s="25">
        <v>3</v>
      </c>
      <c r="AA181" s="25">
        <v>3</v>
      </c>
      <c r="AB181" s="26">
        <v>3</v>
      </c>
      <c r="AC181" s="53">
        <f>SUM(W182,X182,Y182,,Z182,AA182,AB182)</f>
        <v>0</v>
      </c>
      <c r="AD181" s="44" t="e">
        <f>AVERAGE(W182,X182,Y182,Z182,AA182,AB182)</f>
        <v>#DIV/0!</v>
      </c>
      <c r="AE181" s="47">
        <f>(W181*W186+X181*X186+Y181*Y186+Z181*Z186+AA181*AA186+AB181*AB186)/(W181+X181+Y181+Z181+AA181+AB181)</f>
        <v>0</v>
      </c>
      <c r="AF181" s="50">
        <f>(M181*M186+N181*N186+O181*O186+P181*P186+Q181*Q186+R181*R186+W181*W186+X181*X186+Y181*Y186+Z181*Z186+AA181*AA186+AB181*AB186)/(M181+N181+O181+P181+Q181+R181+W181+X181+Y181+Z181+AA181+AB181)</f>
        <v>7.1611253196930943E-2</v>
      </c>
      <c r="AG181" s="41" t="str">
        <f>LOOKUP(AF181,{0,1.5,2},{"Dropped Out","Probation","Promoted"})</f>
        <v>Dropped Out</v>
      </c>
      <c r="AH181" s="24">
        <v>4</v>
      </c>
      <c r="AI181" s="25">
        <v>3</v>
      </c>
      <c r="AJ181" s="25">
        <v>3</v>
      </c>
      <c r="AK181" s="25">
        <v>2</v>
      </c>
      <c r="AL181" s="25">
        <v>4</v>
      </c>
      <c r="AM181" s="26">
        <v>4</v>
      </c>
      <c r="AN181" s="16">
        <f>SUM(AH181:AM181)</f>
        <v>20</v>
      </c>
      <c r="AO181" s="44">
        <f>AN182*100/600</f>
        <v>0</v>
      </c>
      <c r="AP181" s="47">
        <f>(AH181*AH186+AI181*AI186+AJ181*AJ186+AK181*AK186+AL181*AL186+AM181*AM186)/(AH181+AI181+AJ181+AK181+AL181+AM181)</f>
        <v>0</v>
      </c>
      <c r="AQ181" s="50">
        <f>(C181*C186+D181*D186+E181*E186+F181*F186+G181*G186++AH181*AH186+AI181*AI186+AJ181*AJ186+AK181*AK186+AL181*AL186+AM181*AM186)/(C181+D181+E181+F181+G181+AH181+AI181+AJ181+AK181+AL181+AM181)</f>
        <v>0</v>
      </c>
      <c r="AR181" s="41" t="str">
        <f>LOOKUP(AQ181,{0,1.5},{"Dropped Out","Promoted"})</f>
        <v>Dropped Out</v>
      </c>
      <c r="AS181" s="24">
        <v>3</v>
      </c>
      <c r="AT181" s="25">
        <v>3</v>
      </c>
      <c r="AU181" s="25">
        <v>3</v>
      </c>
      <c r="AV181" s="25">
        <v>4</v>
      </c>
      <c r="AW181" s="25">
        <v>4</v>
      </c>
      <c r="AX181" s="53">
        <f>SUM(AS182,AT182,AU182,,AV182,AW182)</f>
        <v>0</v>
      </c>
      <c r="AY181" s="44">
        <f>AX181*100/500</f>
        <v>0</v>
      </c>
      <c r="AZ181" s="47">
        <f>(AS181*AS186+AT181*AT186+AU181*AU186+AV181*AV186+AW181*AW186)/(AS181+AT181+AU181+AV181+AW181)</f>
        <v>0</v>
      </c>
      <c r="BA181" s="50">
        <f>(C181*C186+D181*D186+E181*E186+F181*F186+G181*G186++AH181*AH186+AI181*AI186+AJ181*AJ186+AK181*AK186+AL181*AL186+AM181*AM186+AS181*AS186+AT181*AT186+AU181*AU186+AV181*AV186+AW181*AW186)/(C181+D181+E181+F181+G181+AH181+AI181+AJ181+AK181+AL181+AM181+AS181+AT181+AU181+AV181+AW181)</f>
        <v>0</v>
      </c>
      <c r="BB181" s="41" t="str">
        <f>LOOKUP(BA181,{0,1.75},{"Dropped Out","Promoted"})</f>
        <v>Dropped Out</v>
      </c>
      <c r="BC181" s="24">
        <v>4</v>
      </c>
      <c r="BD181" s="25">
        <v>3</v>
      </c>
      <c r="BE181" s="25">
        <v>3</v>
      </c>
      <c r="BF181" s="25">
        <v>4</v>
      </c>
      <c r="BG181" s="25">
        <v>3</v>
      </c>
      <c r="BH181" s="53">
        <f>SUM(BC182,BD182,BE182,,BF182,BG182)</f>
        <v>0</v>
      </c>
      <c r="BI181" s="44">
        <f>BH181*100/500</f>
        <v>0</v>
      </c>
      <c r="BJ181" s="47">
        <f>(BC181*BC186+BD181*BD186+BE181*BE186+BF181*BF186+BG181*BG186)/(BC181+BD181+BE181+BF181+BG181)</f>
        <v>0</v>
      </c>
      <c r="BK181" s="50">
        <f>(C181*C186+D181*D186+E181*E186+F181*F186+G181*G186++AH181*AH186+AI181*AI186+AJ181*AJ186+AK181*AK186+AL181*AL186+AM181*AM186+AS181*AS186+AT181*AT186+AU181*AU186+AV181*AV186+AW181*AW186+BC181*BC186+BD181*BD186+BE181*BE186+BF181*BF186+BG181*BG186)/(C181+D181+E181+F181+G181+AH181+AI181+AJ181+AK181+AL181+AM181+AS181+AT181+AU181+AV181+AW181+BC181+BD181+BE181+BF181+BG181)</f>
        <v>0</v>
      </c>
      <c r="BL181" s="41" t="str">
        <f>LOOKUP(BK181,{0,2},{"Dropped Out","Promoted"})</f>
        <v>Dropped Out</v>
      </c>
    </row>
    <row r="182" spans="1:64" ht="16.8" x14ac:dyDescent="0.3">
      <c r="A182" s="22" t="s">
        <v>92</v>
      </c>
      <c r="B182" s="18" t="s">
        <v>12</v>
      </c>
      <c r="C182" s="7">
        <v>40</v>
      </c>
      <c r="D182" s="7">
        <v>28</v>
      </c>
      <c r="E182" s="7">
        <v>16</v>
      </c>
      <c r="F182" s="7">
        <v>21</v>
      </c>
      <c r="G182" s="7">
        <v>11</v>
      </c>
      <c r="H182" s="35">
        <f>SUM(C182:G182)</f>
        <v>116</v>
      </c>
      <c r="I182" s="45"/>
      <c r="J182" s="57"/>
      <c r="K182" s="60"/>
      <c r="L182" s="27">
        <v>60</v>
      </c>
      <c r="M182" s="28">
        <v>60</v>
      </c>
      <c r="N182" s="28">
        <v>60</v>
      </c>
      <c r="O182" s="28">
        <v>60</v>
      </c>
      <c r="P182" s="28">
        <v>60</v>
      </c>
      <c r="Q182" s="29">
        <v>60</v>
      </c>
      <c r="R182" s="54"/>
      <c r="S182" s="45"/>
      <c r="T182" s="48"/>
      <c r="U182" s="51"/>
      <c r="V182" s="42"/>
      <c r="W182" s="27"/>
      <c r="X182" s="28"/>
      <c r="Y182" s="28"/>
      <c r="Z182" s="28"/>
      <c r="AA182" s="28"/>
      <c r="AB182" s="29"/>
      <c r="AC182" s="54"/>
      <c r="AD182" s="45"/>
      <c r="AE182" s="48"/>
      <c r="AF182" s="51"/>
      <c r="AG182" s="42"/>
      <c r="AH182" s="7"/>
      <c r="AI182" s="7"/>
      <c r="AJ182" s="7"/>
      <c r="AK182" s="7"/>
      <c r="AL182" s="7"/>
      <c r="AM182" s="7"/>
      <c r="AN182" s="53">
        <f>SUM(AH182,AI182,AJ182,,AK182,AL182,AM182)</f>
        <v>0</v>
      </c>
      <c r="AO182" s="45"/>
      <c r="AP182" s="48"/>
      <c r="AQ182" s="51"/>
      <c r="AR182" s="42"/>
      <c r="AS182" s="7"/>
      <c r="AT182" s="7"/>
      <c r="AU182" s="7"/>
      <c r="AV182" s="7"/>
      <c r="AW182" s="7"/>
      <c r="AX182" s="54"/>
      <c r="AY182" s="45"/>
      <c r="AZ182" s="48"/>
      <c r="BA182" s="51"/>
      <c r="BB182" s="42"/>
      <c r="BC182" s="7"/>
      <c r="BD182" s="7"/>
      <c r="BE182" s="7"/>
      <c r="BF182" s="7"/>
      <c r="BG182" s="7"/>
      <c r="BH182" s="54"/>
      <c r="BI182" s="45"/>
      <c r="BJ182" s="48"/>
      <c r="BK182" s="51"/>
      <c r="BL182" s="42"/>
    </row>
    <row r="183" spans="1:64" ht="16.8" x14ac:dyDescent="0.3">
      <c r="A183" s="22"/>
      <c r="B183" s="18"/>
      <c r="C183" s="7"/>
      <c r="D183" s="7"/>
      <c r="E183" s="7"/>
      <c r="F183" s="7"/>
      <c r="G183" s="7"/>
      <c r="H183" s="13"/>
      <c r="I183" s="45"/>
      <c r="J183" s="57"/>
      <c r="K183" s="60"/>
      <c r="L183" s="27"/>
      <c r="M183" s="28"/>
      <c r="N183" s="28"/>
      <c r="O183" s="28"/>
      <c r="P183" s="28"/>
      <c r="Q183" s="29"/>
      <c r="R183" s="54"/>
      <c r="S183" s="45"/>
      <c r="T183" s="48"/>
      <c r="U183" s="51"/>
      <c r="V183" s="42"/>
      <c r="W183" s="37" t="s">
        <v>18</v>
      </c>
      <c r="X183" s="40"/>
      <c r="Y183" s="40"/>
      <c r="Z183" s="40"/>
      <c r="AA183" s="40"/>
      <c r="AB183" s="39"/>
      <c r="AC183" s="54"/>
      <c r="AD183" s="45"/>
      <c r="AE183" s="48"/>
      <c r="AF183" s="51"/>
      <c r="AG183" s="42"/>
      <c r="AH183" s="7"/>
      <c r="AI183" s="7"/>
      <c r="AJ183" s="7"/>
      <c r="AK183" s="36"/>
      <c r="AL183" s="7"/>
      <c r="AM183" s="7"/>
      <c r="AN183" s="54"/>
      <c r="AO183" s="45"/>
      <c r="AP183" s="48"/>
      <c r="AQ183" s="51"/>
      <c r="AR183" s="42"/>
      <c r="AS183" s="7"/>
      <c r="AT183" s="7"/>
      <c r="AU183" s="7"/>
      <c r="AV183" s="7"/>
      <c r="AW183" s="7"/>
      <c r="AX183" s="54"/>
      <c r="AY183" s="45"/>
      <c r="AZ183" s="48"/>
      <c r="BA183" s="51"/>
      <c r="BB183" s="42"/>
      <c r="BC183" s="7"/>
      <c r="BD183" s="7"/>
      <c r="BE183" s="7"/>
      <c r="BF183" s="7"/>
      <c r="BG183" s="7"/>
      <c r="BH183" s="54"/>
      <c r="BI183" s="45"/>
      <c r="BJ183" s="48"/>
      <c r="BK183" s="51"/>
      <c r="BL183" s="42"/>
    </row>
    <row r="184" spans="1:64" ht="16.8" x14ac:dyDescent="0.3">
      <c r="A184" s="22"/>
      <c r="B184" s="19"/>
      <c r="C184" s="7"/>
      <c r="D184" s="7"/>
      <c r="E184" s="7"/>
      <c r="F184" s="7"/>
      <c r="G184" s="7"/>
      <c r="H184" s="13"/>
      <c r="I184" s="45"/>
      <c r="J184" s="57"/>
      <c r="K184" s="60"/>
      <c r="L184" s="27"/>
      <c r="M184" s="28"/>
      <c r="N184" s="28"/>
      <c r="O184" s="28"/>
      <c r="P184" s="28"/>
      <c r="Q184" s="29"/>
      <c r="R184" s="54"/>
      <c r="S184" s="45"/>
      <c r="T184" s="48"/>
      <c r="U184" s="51"/>
      <c r="V184" s="42"/>
      <c r="W184" s="27"/>
      <c r="X184" s="28"/>
      <c r="Y184" s="28"/>
      <c r="Z184" s="28"/>
      <c r="AA184" s="28"/>
      <c r="AB184" s="29"/>
      <c r="AC184" s="54"/>
      <c r="AD184" s="45"/>
      <c r="AE184" s="48"/>
      <c r="AF184" s="51"/>
      <c r="AG184" s="42"/>
      <c r="AH184" s="7"/>
      <c r="AI184" s="7"/>
      <c r="AJ184" s="7"/>
      <c r="AK184" s="7"/>
      <c r="AL184" s="7"/>
      <c r="AM184" s="7"/>
      <c r="AN184" s="54"/>
      <c r="AO184" s="45"/>
      <c r="AP184" s="48"/>
      <c r="AQ184" s="51"/>
      <c r="AR184" s="42"/>
      <c r="AS184" s="7"/>
      <c r="AT184" s="7"/>
      <c r="AU184" s="7"/>
      <c r="AV184" s="7"/>
      <c r="AW184" s="7"/>
      <c r="AX184" s="54"/>
      <c r="AY184" s="45"/>
      <c r="AZ184" s="48"/>
      <c r="BA184" s="51"/>
      <c r="BB184" s="42"/>
      <c r="BC184" s="7"/>
      <c r="BD184" s="7"/>
      <c r="BE184" s="7"/>
      <c r="BF184" s="7"/>
      <c r="BG184" s="7"/>
      <c r="BH184" s="54"/>
      <c r="BI184" s="45"/>
      <c r="BJ184" s="48"/>
      <c r="BK184" s="51"/>
      <c r="BL184" s="42"/>
    </row>
    <row r="185" spans="1:64" ht="16.8" x14ac:dyDescent="0.3">
      <c r="A185" s="22"/>
      <c r="B185" s="19" t="s">
        <v>5</v>
      </c>
      <c r="C185" s="9" t="str">
        <f>LOOKUP(C182, {0,50,60,63,66,70,73,75,80,85,90}, {"F","D","C-","C","C+","B-","B","B+","A-","A","A+"})</f>
        <v>F</v>
      </c>
      <c r="D185" s="9" t="str">
        <f>LOOKUP(D182, {0,50,60,63,66,70,73,75,80,85,90}, {"F","D","C-","C","C+","B-","B","B+","A-","A","A+"})</f>
        <v>F</v>
      </c>
      <c r="E185" s="9" t="str">
        <f>LOOKUP(E182, {0,50,60,63,66,70,73,75,80,85,90}, {"F","D","C-","C","C+","B-","B","B+","A-","A","A+"})</f>
        <v>F</v>
      </c>
      <c r="F185" s="9" t="str">
        <f>LOOKUP(F182, {0,50,60,63,66,70,73,75,80,85,90}, {"F","D","C-","C","C+","B-","B","B+","A-","A","A+"})</f>
        <v>F</v>
      </c>
      <c r="G185" s="9" t="str">
        <f>LOOKUP(G182, {0,50,60,63,66,70,73,75,80,85,90}, {"F","D","C-","C","C+","B-","B","B+","A-","A","A+"})</f>
        <v>F</v>
      </c>
      <c r="H185" s="13"/>
      <c r="I185" s="45"/>
      <c r="J185" s="57"/>
      <c r="K185" s="60"/>
      <c r="L185" s="9" t="str">
        <f>LOOKUP(L182, {0,50,60,63,66,70,73,75,80,85,90}, {"F","D","C-","C","C+","B-","B","B+","A-","A","A+"})</f>
        <v>C-</v>
      </c>
      <c r="M185" s="9" t="str">
        <f>LOOKUP(M182, {0,50,60,63,66,70,73,75,80,85,90}, {"F","D","C-","C","C+","B-","B","B+","A-","A","A+"})</f>
        <v>C-</v>
      </c>
      <c r="N185" s="9" t="str">
        <f>LOOKUP(N182, {0,50,60,63,66,70,73,75,80,85,90}, {"F","D","C-","C","C+","B-","B","B+","A-","A","A+"})</f>
        <v>C-</v>
      </c>
      <c r="O185" s="9" t="str">
        <f>LOOKUP(O182, {0,50,60,63,66,70,73,75,80,85,90}, {"F","D","C-","C","C+","B-","B","B+","A-","A","A+"})</f>
        <v>C-</v>
      </c>
      <c r="P185" s="9" t="str">
        <f>LOOKUP(P182, {0,50,60,63,66,70,73,75,80,85,90}, {"F","D","C-","C","C+","B-","B","B+","A-","A","A+"})</f>
        <v>C-</v>
      </c>
      <c r="Q185" s="9" t="str">
        <f>LOOKUP(Q182, {0,50,60,63,66,70,73,75,80,85,90}, {"F","D","C-","C","C+","B-","B","B+","A-","A","A+"})</f>
        <v>C-</v>
      </c>
      <c r="R185" s="54"/>
      <c r="S185" s="45"/>
      <c r="T185" s="48"/>
      <c r="U185" s="51"/>
      <c r="V185" s="42"/>
      <c r="W185" s="10" t="str">
        <f>LOOKUP(W182, {0,50,55,58,61,65,70,75,80,85}, {"F","D","C-","C","C+","B-","B","B+","A-","A+"})</f>
        <v>F</v>
      </c>
      <c r="X185" s="9" t="str">
        <f>LOOKUP(X182, {0,50,55,58,61,65,70,75,80,85}, {"F","D","C-","C","C+","B-","B","B+","A-","A+"})</f>
        <v>F</v>
      </c>
      <c r="Y185" s="9" t="str">
        <f>LOOKUP(Y182, {0,50,55,58,61,65,70,75,80,85}, {"F","D","C-","C","C+","B-","B","B+","A-","A+"})</f>
        <v>F</v>
      </c>
      <c r="Z185" s="9" t="str">
        <f>LOOKUP(Z182, {0,50,55,58,61,65,70,75,80,85}, {"F","D","C-","C","C+","B-","B","B+","A-","A+"})</f>
        <v>F</v>
      </c>
      <c r="AA185" s="9" t="str">
        <f>LOOKUP(AA182, {0,50,55,58,61,65,70,75,80,85}, {"F","D","C-","C","C+","B-","B","B+","A-","A+"})</f>
        <v>F</v>
      </c>
      <c r="AB185" s="29" t="str">
        <f>LOOKUP(AB182, {0,50,55,58,61,65,70,75,80,85}, {"F","D","C-","C","C+","B-","B","B+","A-","A+"})</f>
        <v>F</v>
      </c>
      <c r="AC185" s="54"/>
      <c r="AD185" s="45"/>
      <c r="AE185" s="48"/>
      <c r="AF185" s="51"/>
      <c r="AG185" s="42"/>
      <c r="AH185" s="9" t="str">
        <f>LOOKUP(AH182, {0,50,60,63,66,70,73,75,80,85,90}, {"F","D","C-","C","C+","B-","B","B+","A-","A","A+"})</f>
        <v>F</v>
      </c>
      <c r="AI185" s="9" t="str">
        <f>LOOKUP(AI182, {0,50,60,63,66,70,73,75,80,85,90}, {"F","D","C-","C","C+","B-","B","B+","A-","A","A+"})</f>
        <v>F</v>
      </c>
      <c r="AJ185" s="9" t="str">
        <f>LOOKUP(AJ182, {0,50,60,63,66,70,73,75,80,85,90}, {"F","D","C-","C","C+","B-","B","B+","A-","A","A+"})</f>
        <v>F</v>
      </c>
      <c r="AK185" s="9" t="str">
        <f>LOOKUP(AK182, {0,50,60,63,66,70,73,75,80,85,90}, {"F","D","C-","C","C+","B-","B","B+","A-","A","A+"})</f>
        <v>F</v>
      </c>
      <c r="AL185" s="9" t="str">
        <f>LOOKUP(AL182, {0,50,60,63,66,70,73,75,80,85,90}, {"F","D","C-","C","C+","B-","B","B+","A-","A","A+"})</f>
        <v>F</v>
      </c>
      <c r="AM185" s="9" t="str">
        <f>LOOKUP(AM182, {0,50,60,63,66,70,73,75,80,85,90}, {"F","D","C-","C","C+","B-","B","B+","A-","A","A+"})</f>
        <v>F</v>
      </c>
      <c r="AN185" s="54"/>
      <c r="AO185" s="45"/>
      <c r="AP185" s="48"/>
      <c r="AQ185" s="51"/>
      <c r="AR185" s="42"/>
      <c r="AS185" s="9" t="str">
        <f>LOOKUP(AS182, {0,50,60,63,66,70,73,75,80,85,90}, {"F","D","C-","C","C+","B-","B","B+","A-","A","A+"})</f>
        <v>F</v>
      </c>
      <c r="AT185" s="9" t="str">
        <f>LOOKUP(AT182, {0,50,60,63,66,70,73,75,80,85,90}, {"F","D","C-","C","C+","B-","B","B+","A-","A","A+"})</f>
        <v>F</v>
      </c>
      <c r="AU185" s="9" t="str">
        <f>LOOKUP(AU182, {0,50,60,63,66,70,73,75,80,85,90}, {"F","D","C-","C","C+","B-","B","B+","A-","A","A+"})</f>
        <v>F</v>
      </c>
      <c r="AV185" s="9" t="str">
        <f>LOOKUP(AV182, {0,50,60,63,66,70,73,75,80,85,90}, {"F","D","C-","C","C+","B-","B","B+","A-","A","A+"})</f>
        <v>F</v>
      </c>
      <c r="AW185" s="9" t="str">
        <f>LOOKUP(AW182, {0,50,60,63,66,70,73,75,80,85,90}, {"F","D","C-","C","C+","B-","B","B+","A-","A","A+"})</f>
        <v>F</v>
      </c>
      <c r="AX185" s="54"/>
      <c r="AY185" s="45"/>
      <c r="AZ185" s="48"/>
      <c r="BA185" s="51"/>
      <c r="BB185" s="42"/>
      <c r="BC185" s="9" t="str">
        <f>LOOKUP(BC182, {0,50,60,63,66,70,73,75,80,85,90}, {"F","D","C-","C","C+","B-","B","B+","A-","A","A+"})</f>
        <v>F</v>
      </c>
      <c r="BD185" s="9" t="str">
        <f>LOOKUP(BD182, {0,50,60,63,66,70,73,75,80,85,90}, {"F","D","C-","C","C+","B-","B","B+","A-","A","A+"})</f>
        <v>F</v>
      </c>
      <c r="BE185" s="9" t="str">
        <f>LOOKUP(BE182, {0,50,60,63,66,70,73,75,80,85,90}, {"F","D","C-","C","C+","B-","B","B+","A-","A","A+"})</f>
        <v>F</v>
      </c>
      <c r="BF185" s="9" t="str">
        <f>LOOKUP(BF182, {0,50,60,63,66,70,73,75,80,85,90}, {"F","D","C-","C","C+","B-","B","B+","A-","A","A+"})</f>
        <v>F</v>
      </c>
      <c r="BG185" s="9" t="str">
        <f>LOOKUP(BG182, {0,50,60,63,66,70,73,75,80,85,90}, {"F","D","C-","C","C+","B-","B","B+","A-","A","A+"})</f>
        <v>F</v>
      </c>
      <c r="BH185" s="54"/>
      <c r="BI185" s="45"/>
      <c r="BJ185" s="48"/>
      <c r="BK185" s="51"/>
      <c r="BL185" s="42"/>
    </row>
    <row r="186" spans="1:64" ht="17.399999999999999" thickBot="1" x14ac:dyDescent="0.35">
      <c r="A186" s="23"/>
      <c r="B186" s="20" t="s">
        <v>6</v>
      </c>
      <c r="C186" s="12" t="str">
        <f>LOOKUP(C182,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D186" s="12" t="str">
        <f>LOOKUP(D182,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E186" s="12" t="str">
        <f>LOOKUP(E182,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F186" s="12" t="str">
        <f>LOOKUP(F182,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G186" s="12" t="str">
        <f>LOOKUP(G182,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H186" s="14"/>
      <c r="I186" s="46"/>
      <c r="J186" s="58"/>
      <c r="K186" s="61"/>
      <c r="L186" s="12" t="str">
        <f>LOOKUP(L182,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M186" s="12" t="str">
        <f>LOOKUP(M182,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186" s="12" t="str">
        <f>LOOKUP(N182,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186" s="12" t="str">
        <f>LOOKUP(O182,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186" s="12" t="str">
        <f>LOOKUP(P182,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186" s="12" t="str">
        <f>LOOKUP(Q182,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186" s="55"/>
      <c r="S186" s="46"/>
      <c r="T186" s="49"/>
      <c r="U186" s="51"/>
      <c r="V186" s="43"/>
      <c r="W186" s="11" t="str">
        <f>LOOKUP(W182,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X186" s="12" t="str">
        <f>LOOKUP(X182,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186" s="12" t="str">
        <f>LOOKUP(Y182,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186" s="12" t="str">
        <f>LOOKUP(Z182,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186" s="12" t="str">
        <f>LOOKUP(AA182,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186" s="30" t="str">
        <f>LOOKUP(AB182,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186" s="55"/>
      <c r="AD186" s="46"/>
      <c r="AE186" s="49"/>
      <c r="AF186" s="52"/>
      <c r="AG186" s="43"/>
      <c r="AH186" s="12" t="str">
        <f>LOOKUP(AH182,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I186" s="12" t="str">
        <f>LOOKUP(AI182,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J186" s="12" t="str">
        <f>LOOKUP(AJ182,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K186" s="12" t="str">
        <f>LOOKUP(AK182,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L186" s="12" t="str">
        <f>LOOKUP(AL182,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M186" s="12" t="str">
        <f>LOOKUP(AM182,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N186" s="55"/>
      <c r="AO186" s="46"/>
      <c r="AP186" s="49"/>
      <c r="AQ186" s="52"/>
      <c r="AR186" s="43"/>
      <c r="AS186" s="12" t="str">
        <f>LOOKUP(AS182,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T186" s="12" t="str">
        <f>LOOKUP(AT182,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U186" s="12" t="str">
        <f>LOOKUP(AU182,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V186" s="12" t="str">
        <f>LOOKUP(AV182,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W186" s="12" t="str">
        <f>LOOKUP(AW182,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186" s="55"/>
      <c r="AY186" s="46"/>
      <c r="AZ186" s="49"/>
      <c r="BA186" s="52"/>
      <c r="BB186" s="43"/>
      <c r="BC186" s="12" t="str">
        <f>LOOKUP(BC182,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D186" s="12" t="str">
        <f>LOOKUP(BD182,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E186" s="12" t="str">
        <f>LOOKUP(BE182,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186" s="12" t="str">
        <f>LOOKUP(BF182,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186" s="12" t="str">
        <f>LOOKUP(BG182,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186" s="55"/>
      <c r="BI186" s="46"/>
      <c r="BJ186" s="49"/>
      <c r="BK186" s="52"/>
      <c r="BL186" s="43"/>
    </row>
    <row r="187" spans="1:64" ht="17.399999999999999" thickBot="1" x14ac:dyDescent="0.35">
      <c r="A187" s="21" t="s">
        <v>93</v>
      </c>
      <c r="B187" s="17" t="s">
        <v>11</v>
      </c>
      <c r="C187" s="24">
        <v>4</v>
      </c>
      <c r="D187" s="7">
        <v>3</v>
      </c>
      <c r="E187" s="7">
        <v>4</v>
      </c>
      <c r="F187" s="7">
        <v>3</v>
      </c>
      <c r="G187" s="7">
        <v>2</v>
      </c>
      <c r="H187" s="16">
        <f>SUM(C187:G187)</f>
        <v>16</v>
      </c>
      <c r="I187" s="44">
        <f>H188*100/500</f>
        <v>71.400000000000006</v>
      </c>
      <c r="J187" s="56">
        <f>(C187*C192+D187*D192+E187*E192+F187*F192+G187*G192)/(C187+D187+E187+F187+G187)</f>
        <v>3.1187499999999999</v>
      </c>
      <c r="K187" s="59" t="str">
        <f>LOOKUP(J187,{0,1},{"Dropped Out"," Promoted"})</f>
        <v xml:space="preserve"> Promoted</v>
      </c>
      <c r="L187" s="24">
        <v>3</v>
      </c>
      <c r="M187" s="25">
        <v>2</v>
      </c>
      <c r="N187" s="25">
        <v>3</v>
      </c>
      <c r="O187" s="25">
        <v>3</v>
      </c>
      <c r="P187" s="25">
        <v>3</v>
      </c>
      <c r="Q187" s="26">
        <v>3</v>
      </c>
      <c r="R187" s="53">
        <f>SUM(L188,M188,N188,,O188,P188,Q188)</f>
        <v>360</v>
      </c>
      <c r="S187" s="44">
        <f>AVERAGE(L188,M188,N188,O188,P188,Q188)</f>
        <v>60</v>
      </c>
      <c r="T187" s="47">
        <f>(L187*L192+M187*M192+N187*N192+O187*O192+P187*P192+Q187*Q192)/(L187+M187+N187+O187+P187+Q187)</f>
        <v>2</v>
      </c>
      <c r="U187" s="50" t="e">
        <f>(C187*C192+D187*D192+E187*E192+F187*F192+#REF!*#REF!+#REF!*#REF!+L187*L192+M187*M192+N187*N192+O187*O192+P187*P192+Q187*Q192)/(C187+D187+E187+F187+#REF!+#REF!+L187+M187+N187+O187+P187+Q187)</f>
        <v>#REF!</v>
      </c>
      <c r="V187" s="41" t="e">
        <f>LOOKUP(U187,{0,1.5,2},{"Dropped Out","Probation","Promoted"})</f>
        <v>#REF!</v>
      </c>
      <c r="W187" s="24">
        <v>3</v>
      </c>
      <c r="X187" s="25">
        <v>2</v>
      </c>
      <c r="Y187" s="25">
        <v>3</v>
      </c>
      <c r="Z187" s="25">
        <v>3</v>
      </c>
      <c r="AA187" s="25">
        <v>3</v>
      </c>
      <c r="AB187" s="26">
        <v>3</v>
      </c>
      <c r="AC187" s="53">
        <f>SUM(W188,X188,Y188,,Z188,AA188,AB188)</f>
        <v>0</v>
      </c>
      <c r="AD187" s="44" t="e">
        <f>AVERAGE(W188,X188,Y188,Z188,AA188,AB188)</f>
        <v>#DIV/0!</v>
      </c>
      <c r="AE187" s="47">
        <f>(W187*W192+X187*X192+Y187*Y192+Z187*Z192+AA187*AA192+AB187*AB192)/(W187+X187+Y187+Z187+AA187+AB187)</f>
        <v>0</v>
      </c>
      <c r="AF187" s="50">
        <f>(M187*M192+N187*N192+O187*O192+P187*P192+Q187*Q192+R187*R192+W187*W192+X187*X192+Y187*Y192+Z187*Z192+AA187*AA192+AB187*AB192)/(M187+N187+O187+P187+Q187+R187+W187+X187+Y187+Z187+AA187+AB187)</f>
        <v>7.1611253196930943E-2</v>
      </c>
      <c r="AG187" s="41" t="str">
        <f>LOOKUP(AF187,{0,1.5,2},{"Dropped Out","Probation","Promoted"})</f>
        <v>Dropped Out</v>
      </c>
      <c r="AH187" s="24">
        <v>4</v>
      </c>
      <c r="AI187" s="25">
        <v>3</v>
      </c>
      <c r="AJ187" s="25">
        <v>3</v>
      </c>
      <c r="AK187" s="25">
        <v>2</v>
      </c>
      <c r="AL187" s="25">
        <v>4</v>
      </c>
      <c r="AM187" s="26">
        <v>4</v>
      </c>
      <c r="AN187" s="16">
        <f>SUM(AH187:AM187)</f>
        <v>20</v>
      </c>
      <c r="AO187" s="44">
        <f>AN188*100/600</f>
        <v>69.166666666666671</v>
      </c>
      <c r="AP187" s="47">
        <f>(AH187*AH192+AI187*AI192+AJ187*AJ192+AK187*AK192+AL187*AL192+AM187*AM192)/(AH187+AI187+AJ187+AK187+AL187+AM187)</f>
        <v>2.9950000000000001</v>
      </c>
      <c r="AQ187" s="50">
        <f>(C187*C192+D187*D192+E187*E192+F187*F192+G187*G192++AH187*AH192+AI187*AI192+AJ187*AJ192+AK187*AK192+AL187*AL192+AM187*AM192)/(C187+D187+E187+F187+G187+AH187+AI187+AJ187+AK187+AL187+AM187)</f>
        <v>3.05</v>
      </c>
      <c r="AR187" s="41" t="str">
        <f>LOOKUP(AQ187,{0,1.5},{"Dropped Out","Promoted"})</f>
        <v>Promoted</v>
      </c>
      <c r="AS187" s="24">
        <v>3</v>
      </c>
      <c r="AT187" s="25">
        <v>3</v>
      </c>
      <c r="AU187" s="25">
        <v>3</v>
      </c>
      <c r="AV187" s="25">
        <v>4</v>
      </c>
      <c r="AW187" s="25">
        <v>4</v>
      </c>
      <c r="AX187" s="53">
        <f>SUM(AS188,AT188,AU188,,AV188,AW188)</f>
        <v>360</v>
      </c>
      <c r="AY187" s="44">
        <f>AX187*100/500</f>
        <v>72</v>
      </c>
      <c r="AZ187" s="47">
        <f>(AS187*AS192+AT187*AT192+AU187*AU192+AV187*AV192+AW187*AW192)/(AS187+AT187+AU187+AV187+AW187)</f>
        <v>3.2117647058823531</v>
      </c>
      <c r="BA187" s="50">
        <f>(C187*C192+D187*D192+E187*E192+F187*F192+G187*G192++AH187*AH192+AI187*AI192+AJ187*AJ192+AK187*AK192+AL187*AL192+AM187*AM192+AS187*AS192+AT187*AT192+AU187*AU192+AV187*AV192+AW187*AW192)/(C187+D187+E187+F187+G187+AH187+AI187+AJ187+AK187+AL187+AM187+AS187+AT187+AU187+AV187+AW187)</f>
        <v>3.1018867924528304</v>
      </c>
      <c r="BB187" s="41" t="str">
        <f>LOOKUP(BA187,{0,1.75},{"Dropped Out","Promoted"})</f>
        <v>Promoted</v>
      </c>
      <c r="BC187" s="24">
        <v>4</v>
      </c>
      <c r="BD187" s="25">
        <v>3</v>
      </c>
      <c r="BE187" s="25">
        <v>3</v>
      </c>
      <c r="BF187" s="25">
        <v>4</v>
      </c>
      <c r="BG187" s="25">
        <v>3</v>
      </c>
      <c r="BH187" s="53">
        <f>SUM(BC188,BD188,BE188,,BF188,BG188)</f>
        <v>382</v>
      </c>
      <c r="BI187" s="44">
        <f>BH187*100/500</f>
        <v>76.400000000000006</v>
      </c>
      <c r="BJ187" s="47">
        <f>(BC187*BC192+BD187*BD192+BE187*BE192+BF187*BF192+BG187*BG192)/(BC187+BD187+BE187+BF187+BG187)</f>
        <v>3.5882352941176472</v>
      </c>
      <c r="BK187" s="50">
        <f>(C187*C192+D187*D192+E187*E192+F187*F192+G187*G192++AH187*AH192+AI187*AI192+AJ187*AJ192+AK187*AK192+AL187*AL192+AM187*AM192+AS187*AS192+AT187*AT192+AU187*AU192+AV187*AV192+AW187*AW192+BC187*BC192+BD187*BD192+BE187*BE192+BF187*BF192+BG187*BG192)/(C187+D187+E187+F187+G187+AH187+AI187+AJ187+AK187+AL187+AM187+AS187+AT187+AU187+AV187+AW187+BC187+BD187+BE187+BF187+BG187)</f>
        <v>3.22</v>
      </c>
      <c r="BL187" s="41" t="str">
        <f>LOOKUP(BK187,{0,2},{"Dropped Out","Promoted"})</f>
        <v>Promoted</v>
      </c>
    </row>
    <row r="188" spans="1:64" ht="16.8" x14ac:dyDescent="0.3">
      <c r="A188" s="22" t="s">
        <v>94</v>
      </c>
      <c r="B188" s="18" t="s">
        <v>12</v>
      </c>
      <c r="C188" s="7">
        <v>79</v>
      </c>
      <c r="D188" s="7">
        <v>56</v>
      </c>
      <c r="E188" s="7">
        <v>87</v>
      </c>
      <c r="F188" s="7">
        <v>65</v>
      </c>
      <c r="G188" s="7">
        <v>70</v>
      </c>
      <c r="H188" s="35">
        <f>SUM(C188:G188)</f>
        <v>357</v>
      </c>
      <c r="I188" s="45"/>
      <c r="J188" s="57"/>
      <c r="K188" s="60"/>
      <c r="L188" s="27">
        <v>60</v>
      </c>
      <c r="M188" s="28">
        <v>60</v>
      </c>
      <c r="N188" s="28">
        <v>60</v>
      </c>
      <c r="O188" s="28">
        <v>60</v>
      </c>
      <c r="P188" s="28">
        <v>60</v>
      </c>
      <c r="Q188" s="29">
        <v>60</v>
      </c>
      <c r="R188" s="54"/>
      <c r="S188" s="45"/>
      <c r="T188" s="48"/>
      <c r="U188" s="51"/>
      <c r="V188" s="42"/>
      <c r="W188" s="27"/>
      <c r="X188" s="28"/>
      <c r="Y188" s="28"/>
      <c r="Z188" s="28"/>
      <c r="AA188" s="28"/>
      <c r="AB188" s="29"/>
      <c r="AC188" s="54"/>
      <c r="AD188" s="45"/>
      <c r="AE188" s="48"/>
      <c r="AF188" s="51"/>
      <c r="AG188" s="42"/>
      <c r="AH188" s="7">
        <v>65</v>
      </c>
      <c r="AI188" s="7">
        <v>67</v>
      </c>
      <c r="AJ188" s="7">
        <v>74</v>
      </c>
      <c r="AK188" s="7">
        <v>60</v>
      </c>
      <c r="AL188" s="7">
        <v>69</v>
      </c>
      <c r="AM188" s="7">
        <v>80</v>
      </c>
      <c r="AN188" s="53">
        <f>SUM(AH188,AI188,AJ188,,AK188,AL188,AM188)</f>
        <v>415</v>
      </c>
      <c r="AO188" s="45"/>
      <c r="AP188" s="48"/>
      <c r="AQ188" s="51"/>
      <c r="AR188" s="42"/>
      <c r="AS188" s="7">
        <v>66</v>
      </c>
      <c r="AT188" s="7">
        <v>82</v>
      </c>
      <c r="AU188" s="7">
        <v>60</v>
      </c>
      <c r="AV188" s="7">
        <v>77</v>
      </c>
      <c r="AW188" s="7">
        <v>75</v>
      </c>
      <c r="AX188" s="54"/>
      <c r="AY188" s="45"/>
      <c r="AZ188" s="48"/>
      <c r="BA188" s="51"/>
      <c r="BB188" s="42"/>
      <c r="BC188" s="7">
        <v>70</v>
      </c>
      <c r="BD188" s="7">
        <v>82</v>
      </c>
      <c r="BE188" s="7">
        <v>70</v>
      </c>
      <c r="BF188" s="7">
        <v>80</v>
      </c>
      <c r="BG188" s="7">
        <v>80</v>
      </c>
      <c r="BH188" s="54"/>
      <c r="BI188" s="45"/>
      <c r="BJ188" s="48"/>
      <c r="BK188" s="51"/>
      <c r="BL188" s="42"/>
    </row>
    <row r="189" spans="1:64" ht="16.8" x14ac:dyDescent="0.3">
      <c r="A189" s="22" t="s">
        <v>164</v>
      </c>
      <c r="B189" s="18"/>
      <c r="C189" s="7"/>
      <c r="D189" s="7"/>
      <c r="E189" s="7"/>
      <c r="F189" s="7"/>
      <c r="G189" s="7"/>
      <c r="H189" s="13"/>
      <c r="I189" s="45"/>
      <c r="J189" s="57"/>
      <c r="K189" s="60"/>
      <c r="L189" s="27"/>
      <c r="M189" s="28"/>
      <c r="N189" s="28"/>
      <c r="O189" s="28"/>
      <c r="P189" s="28"/>
      <c r="Q189" s="29"/>
      <c r="R189" s="54"/>
      <c r="S189" s="45"/>
      <c r="T189" s="48"/>
      <c r="U189" s="51"/>
      <c r="V189" s="42"/>
      <c r="W189" s="37" t="s">
        <v>18</v>
      </c>
      <c r="X189" s="40"/>
      <c r="Y189" s="40"/>
      <c r="Z189" s="40"/>
      <c r="AA189" s="40"/>
      <c r="AB189" s="39"/>
      <c r="AC189" s="54"/>
      <c r="AD189" s="45"/>
      <c r="AE189" s="48"/>
      <c r="AF189" s="51"/>
      <c r="AG189" s="42"/>
      <c r="AH189" s="7"/>
      <c r="AI189" s="7"/>
      <c r="AJ189" s="7"/>
      <c r="AK189" s="36"/>
      <c r="AL189" s="7"/>
      <c r="AM189" s="7"/>
      <c r="AN189" s="54"/>
      <c r="AO189" s="45"/>
      <c r="AP189" s="48"/>
      <c r="AQ189" s="51"/>
      <c r="AR189" s="42"/>
      <c r="AS189" s="7"/>
      <c r="AT189" s="7"/>
      <c r="AU189" s="7"/>
      <c r="AV189" s="7"/>
      <c r="AW189" s="7"/>
      <c r="AX189" s="54"/>
      <c r="AY189" s="45"/>
      <c r="AZ189" s="48"/>
      <c r="BA189" s="51"/>
      <c r="BB189" s="42"/>
      <c r="BC189" s="7"/>
      <c r="BD189" s="7"/>
      <c r="BE189" s="7"/>
      <c r="BF189" s="7"/>
      <c r="BG189" s="7"/>
      <c r="BH189" s="54"/>
      <c r="BI189" s="45"/>
      <c r="BJ189" s="48"/>
      <c r="BK189" s="51"/>
      <c r="BL189" s="42"/>
    </row>
    <row r="190" spans="1:64" ht="16.8" x14ac:dyDescent="0.3">
      <c r="A190" s="22" t="s">
        <v>165</v>
      </c>
      <c r="B190" s="19"/>
      <c r="C190" s="7"/>
      <c r="D190" s="7"/>
      <c r="E190" s="7"/>
      <c r="F190" s="7"/>
      <c r="G190" s="7"/>
      <c r="H190" s="13"/>
      <c r="I190" s="45"/>
      <c r="J190" s="57"/>
      <c r="K190" s="60"/>
      <c r="L190" s="27"/>
      <c r="M190" s="28"/>
      <c r="N190" s="28"/>
      <c r="O190" s="28"/>
      <c r="P190" s="28"/>
      <c r="Q190" s="29"/>
      <c r="R190" s="54"/>
      <c r="S190" s="45"/>
      <c r="T190" s="48"/>
      <c r="U190" s="51"/>
      <c r="V190" s="42"/>
      <c r="W190" s="27"/>
      <c r="X190" s="28"/>
      <c r="Y190" s="28"/>
      <c r="Z190" s="28"/>
      <c r="AA190" s="28"/>
      <c r="AB190" s="29"/>
      <c r="AC190" s="54"/>
      <c r="AD190" s="45"/>
      <c r="AE190" s="48"/>
      <c r="AF190" s="51"/>
      <c r="AG190" s="42"/>
      <c r="AH190" s="7"/>
      <c r="AI190" s="7"/>
      <c r="AJ190" s="7"/>
      <c r="AK190" s="7"/>
      <c r="AL190" s="7"/>
      <c r="AM190" s="7"/>
      <c r="AN190" s="54"/>
      <c r="AO190" s="45"/>
      <c r="AP190" s="48"/>
      <c r="AQ190" s="51"/>
      <c r="AR190" s="42"/>
      <c r="AS190" s="7"/>
      <c r="AT190" s="7"/>
      <c r="AU190" s="7"/>
      <c r="AV190" s="7"/>
      <c r="AW190" s="7"/>
      <c r="AX190" s="54"/>
      <c r="AY190" s="45"/>
      <c r="AZ190" s="48"/>
      <c r="BA190" s="51"/>
      <c r="BB190" s="42"/>
      <c r="BC190" s="7"/>
      <c r="BD190" s="7"/>
      <c r="BE190" s="7"/>
      <c r="BF190" s="7"/>
      <c r="BG190" s="7"/>
      <c r="BH190" s="54"/>
      <c r="BI190" s="45"/>
      <c r="BJ190" s="48"/>
      <c r="BK190" s="51"/>
      <c r="BL190" s="42"/>
    </row>
    <row r="191" spans="1:64" ht="16.8" x14ac:dyDescent="0.3">
      <c r="A191" s="22"/>
      <c r="B191" s="19" t="s">
        <v>5</v>
      </c>
      <c r="C191" s="9" t="str">
        <f>LOOKUP(C188, {0,50,60,63,66,70,73,75,80,85,90}, {"F","D","C-","C","C+","B-","B","B+","A-","A","A+"})</f>
        <v>B+</v>
      </c>
      <c r="D191" s="9" t="str">
        <f>LOOKUP(D188, {0,50,60,63,66,70,73,75,80,85,90}, {"F","D","C-","C","C+","B-","B","B+","A-","A","A+"})</f>
        <v>D</v>
      </c>
      <c r="E191" s="9" t="str">
        <f>LOOKUP(E188, {0,50,60,63,66,70,73,75,80,85,90}, {"F","D","C-","C","C+","B-","B","B+","A-","A","A+"})</f>
        <v>A</v>
      </c>
      <c r="F191" s="9" t="str">
        <f>LOOKUP(F188, {0,50,60,63,66,70,73,75,80,85,90}, {"F","D","C-","C","C+","B-","B","B+","A-","A","A+"})</f>
        <v>C</v>
      </c>
      <c r="G191" s="9" t="str">
        <f>LOOKUP(G188, {0,50,60,63,66,70,73,75,80,85,90}, {"F","D","C-","C","C+","B-","B","B+","A-","A","A+"})</f>
        <v>B-</v>
      </c>
      <c r="H191" s="13"/>
      <c r="I191" s="45"/>
      <c r="J191" s="57"/>
      <c r="K191" s="60"/>
      <c r="L191" s="9" t="str">
        <f>LOOKUP(L188, {0,50,60,63,66,70,73,75,80,85,90}, {"F","D","C-","C","C+","B-","B","B+","A-","A","A+"})</f>
        <v>C-</v>
      </c>
      <c r="M191" s="9" t="str">
        <f>LOOKUP(M188, {0,50,60,63,66,70,73,75,80,85,90}, {"F","D","C-","C","C+","B-","B","B+","A-","A","A+"})</f>
        <v>C-</v>
      </c>
      <c r="N191" s="9" t="str">
        <f>LOOKUP(N188, {0,50,60,63,66,70,73,75,80,85,90}, {"F","D","C-","C","C+","B-","B","B+","A-","A","A+"})</f>
        <v>C-</v>
      </c>
      <c r="O191" s="9" t="str">
        <f>LOOKUP(O188, {0,50,60,63,66,70,73,75,80,85,90}, {"F","D","C-","C","C+","B-","B","B+","A-","A","A+"})</f>
        <v>C-</v>
      </c>
      <c r="P191" s="9" t="str">
        <f>LOOKUP(P188, {0,50,60,63,66,70,73,75,80,85,90}, {"F","D","C-","C","C+","B-","B","B+","A-","A","A+"})</f>
        <v>C-</v>
      </c>
      <c r="Q191" s="9" t="str">
        <f>LOOKUP(Q188, {0,50,60,63,66,70,73,75,80,85,90}, {"F","D","C-","C","C+","B-","B","B+","A-","A","A+"})</f>
        <v>C-</v>
      </c>
      <c r="R191" s="54"/>
      <c r="S191" s="45"/>
      <c r="T191" s="48"/>
      <c r="U191" s="51"/>
      <c r="V191" s="42"/>
      <c r="W191" s="10" t="str">
        <f>LOOKUP(W188, {0,50,55,58,61,65,70,75,80,85}, {"F","D","C-","C","C+","B-","B","B+","A-","A+"})</f>
        <v>F</v>
      </c>
      <c r="X191" s="9" t="str">
        <f>LOOKUP(X188, {0,50,55,58,61,65,70,75,80,85}, {"F","D","C-","C","C+","B-","B","B+","A-","A+"})</f>
        <v>F</v>
      </c>
      <c r="Y191" s="9" t="str">
        <f>LOOKUP(Y188, {0,50,55,58,61,65,70,75,80,85}, {"F","D","C-","C","C+","B-","B","B+","A-","A+"})</f>
        <v>F</v>
      </c>
      <c r="Z191" s="9" t="str">
        <f>LOOKUP(Z188, {0,50,55,58,61,65,70,75,80,85}, {"F","D","C-","C","C+","B-","B","B+","A-","A+"})</f>
        <v>F</v>
      </c>
      <c r="AA191" s="9" t="str">
        <f>LOOKUP(AA188, {0,50,55,58,61,65,70,75,80,85}, {"F","D","C-","C","C+","B-","B","B+","A-","A+"})</f>
        <v>F</v>
      </c>
      <c r="AB191" s="29" t="str">
        <f>LOOKUP(AB188, {0,50,55,58,61,65,70,75,80,85}, {"F","D","C-","C","C+","B-","B","B+","A-","A+"})</f>
        <v>F</v>
      </c>
      <c r="AC191" s="54"/>
      <c r="AD191" s="45"/>
      <c r="AE191" s="48"/>
      <c r="AF191" s="51"/>
      <c r="AG191" s="42"/>
      <c r="AH191" s="9" t="str">
        <f>LOOKUP(AH188, {0,50,60,63,66,70,73,75,80,85,90}, {"F","D","C-","C","C+","B-","B","B+","A-","A","A+"})</f>
        <v>C</v>
      </c>
      <c r="AI191" s="9" t="str">
        <f>LOOKUP(AI188, {0,50,60,63,66,70,73,75,80,85,90}, {"F","D","C-","C","C+","B-","B","B+","A-","A","A+"})</f>
        <v>C+</v>
      </c>
      <c r="AJ191" s="9" t="str">
        <f>LOOKUP(AJ188, {0,50,60,63,66,70,73,75,80,85,90}, {"F","D","C-","C","C+","B-","B","B+","A-","A","A+"})</f>
        <v>B</v>
      </c>
      <c r="AK191" s="9" t="str">
        <f>LOOKUP(AK188, {0,50,60,63,66,70,73,75,80,85,90}, {"F","D","C-","C","C+","B-","B","B+","A-","A","A+"})</f>
        <v>C-</v>
      </c>
      <c r="AL191" s="9" t="str">
        <f>LOOKUP(AL188, {0,50,60,63,66,70,73,75,80,85,90}, {"F","D","C-","C","C+","B-","B","B+","A-","A","A+"})</f>
        <v>C+</v>
      </c>
      <c r="AM191" s="9" t="str">
        <f>LOOKUP(AM188, {0,50,60,63,66,70,73,75,80,85,90}, {"F","D","C-","C","C+","B-","B","B+","A-","A","A+"})</f>
        <v>A-</v>
      </c>
      <c r="AN191" s="54"/>
      <c r="AO191" s="45"/>
      <c r="AP191" s="48"/>
      <c r="AQ191" s="51"/>
      <c r="AR191" s="42"/>
      <c r="AS191" s="9" t="str">
        <f>LOOKUP(AS188, {0,50,60,63,66,70,73,75,80,85,90}, {"F","D","C-","C","C+","B-","B","B+","A-","A","A+"})</f>
        <v>C+</v>
      </c>
      <c r="AT191" s="9" t="str">
        <f>LOOKUP(AT188, {0,50,60,63,66,70,73,75,80,85,90}, {"F","D","C-","C","C+","B-","B","B+","A-","A","A+"})</f>
        <v>A-</v>
      </c>
      <c r="AU191" s="9" t="str">
        <f>LOOKUP(AU188, {0,50,60,63,66,70,73,75,80,85,90}, {"F","D","C-","C","C+","B-","B","B+","A-","A","A+"})</f>
        <v>C-</v>
      </c>
      <c r="AV191" s="9" t="str">
        <f>LOOKUP(AV188, {0,50,60,63,66,70,73,75,80,85,90}, {"F","D","C-","C","C+","B-","B","B+","A-","A","A+"})</f>
        <v>B+</v>
      </c>
      <c r="AW191" s="9" t="str">
        <f>LOOKUP(AW188, {0,50,60,63,66,70,73,75,80,85,90}, {"F","D","C-","C","C+","B-","B","B+","A-","A","A+"})</f>
        <v>B+</v>
      </c>
      <c r="AX191" s="54"/>
      <c r="AY191" s="45"/>
      <c r="AZ191" s="48"/>
      <c r="BA191" s="51"/>
      <c r="BB191" s="42"/>
      <c r="BC191" s="9" t="str">
        <f>LOOKUP(BC188, {0,50,60,63,66,70,73,75,80,85,90}, {"F","D","C-","C","C+","B-","B","B+","A-","A","A+"})</f>
        <v>B-</v>
      </c>
      <c r="BD191" s="9" t="str">
        <f>LOOKUP(BD188, {0,50,60,63,66,70,73,75,80,85,90}, {"F","D","C-","C","C+","B-","B","B+","A-","A","A+"})</f>
        <v>A-</v>
      </c>
      <c r="BE191" s="9" t="str">
        <f>LOOKUP(BE188, {0,50,60,63,66,70,73,75,80,85,90}, {"F","D","C-","C","C+","B-","B","B+","A-","A","A+"})</f>
        <v>B-</v>
      </c>
      <c r="BF191" s="9" t="str">
        <f>LOOKUP(BF188, {0,50,60,63,66,70,73,75,80,85,90}, {"F","D","C-","C","C+","B-","B","B+","A-","A","A+"})</f>
        <v>A-</v>
      </c>
      <c r="BG191" s="9" t="str">
        <f>LOOKUP(BG188, {0,50,60,63,66,70,73,75,80,85,90}, {"F","D","C-","C","C+","B-","B","B+","A-","A","A+"})</f>
        <v>A-</v>
      </c>
      <c r="BH191" s="54"/>
      <c r="BI191" s="45"/>
      <c r="BJ191" s="48"/>
      <c r="BK191" s="51"/>
      <c r="BL191" s="42"/>
    </row>
    <row r="192" spans="1:64" ht="17.399999999999999" thickBot="1" x14ac:dyDescent="0.35">
      <c r="A192" s="23"/>
      <c r="B192" s="20" t="s">
        <v>6</v>
      </c>
      <c r="C192" s="12" t="str">
        <f>LOOKUP(C188,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3.90</v>
      </c>
      <c r="D192" s="12" t="str">
        <f>LOOKUP(D188,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1.6</v>
      </c>
      <c r="E192" s="12" t="str">
        <f>LOOKUP(E188,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F192" s="12" t="str">
        <f>LOOKUP(F188,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G192" s="12" t="str">
        <f>LOOKUP(G188,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H192" s="14"/>
      <c r="I192" s="46"/>
      <c r="J192" s="58"/>
      <c r="K192" s="61"/>
      <c r="L192" s="12" t="str">
        <f>LOOKUP(L188,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M192" s="12" t="str">
        <f>LOOKUP(M188,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192" s="12" t="str">
        <f>LOOKUP(N188,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192" s="12" t="str">
        <f>LOOKUP(O188,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192" s="12" t="str">
        <f>LOOKUP(P188,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192" s="12" t="str">
        <f>LOOKUP(Q188,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192" s="55"/>
      <c r="S192" s="46"/>
      <c r="T192" s="49"/>
      <c r="U192" s="51"/>
      <c r="V192" s="43"/>
      <c r="W192" s="11" t="str">
        <f>LOOKUP(W188,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X192" s="12" t="str">
        <f>LOOKUP(X188,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192" s="12" t="str">
        <f>LOOKUP(Y188,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192" s="12" t="str">
        <f>LOOKUP(Z188,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192" s="12" t="str">
        <f>LOOKUP(AA188,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192" s="30" t="str">
        <f>LOOKUP(AB188,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192" s="55"/>
      <c r="AD192" s="46"/>
      <c r="AE192" s="49"/>
      <c r="AF192" s="52"/>
      <c r="AG192" s="43"/>
      <c r="AH192" s="12" t="str">
        <f>LOOKUP(AH188,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AI192" s="12" t="str">
        <f>LOOKUP(AI188,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2.70</v>
      </c>
      <c r="AJ192" s="12" t="str">
        <f>LOOKUP(AJ188,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3.40</v>
      </c>
      <c r="AK192" s="12" t="str">
        <f>LOOKUP(AK188,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AL192" s="12" t="str">
        <f>LOOKUP(AL188,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2.90</v>
      </c>
      <c r="AM192" s="12" t="str">
        <f>LOOKUP(AM188,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N192" s="55"/>
      <c r="AO192" s="46"/>
      <c r="AP192" s="49"/>
      <c r="AQ192" s="52"/>
      <c r="AR192" s="43"/>
      <c r="AS192" s="12" t="str">
        <f>LOOKUP(AS188,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2.60</v>
      </c>
      <c r="AT192" s="12" t="str">
        <f>LOOKUP(AT188,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U192" s="12" t="str">
        <f>LOOKUP(AU188,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AV192" s="12" t="str">
        <f>LOOKUP(AV188,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3.70</v>
      </c>
      <c r="AW192" s="12" t="str">
        <f>LOOKUP(AW188,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AX192" s="55"/>
      <c r="AY192" s="46"/>
      <c r="AZ192" s="49"/>
      <c r="BA192" s="52"/>
      <c r="BB192" s="43"/>
      <c r="BC192" s="12" t="str">
        <f>LOOKUP(BC188,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BD192" s="12" t="str">
        <f>LOOKUP(BD188,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E192" s="12" t="str">
        <f>LOOKUP(BE188,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BF192" s="12" t="str">
        <f>LOOKUP(BF188,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G192" s="12" t="str">
        <f>LOOKUP(BG188,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H192" s="55"/>
      <c r="BI192" s="46"/>
      <c r="BJ192" s="49"/>
      <c r="BK192" s="52"/>
      <c r="BL192" s="43"/>
    </row>
    <row r="193" spans="1:64" ht="17.399999999999999" thickBot="1" x14ac:dyDescent="0.35">
      <c r="A193" s="21" t="s">
        <v>95</v>
      </c>
      <c r="B193" s="17" t="s">
        <v>11</v>
      </c>
      <c r="C193" s="24">
        <v>4</v>
      </c>
      <c r="D193" s="7">
        <v>3</v>
      </c>
      <c r="E193" s="7">
        <v>4</v>
      </c>
      <c r="F193" s="7">
        <v>3</v>
      </c>
      <c r="G193" s="7">
        <v>2</v>
      </c>
      <c r="H193" s="16">
        <f>SUM(C193:G193)</f>
        <v>16</v>
      </c>
      <c r="I193" s="44">
        <f>H194*100/500</f>
        <v>65.8</v>
      </c>
      <c r="J193" s="56">
        <f>(C193*C198+D193*D198+E193*E198+F193*F198+G193*G198)/(C193+D193+E193+F193+G193)</f>
        <v>2.6187500000000004</v>
      </c>
      <c r="K193" s="59" t="str">
        <f>LOOKUP(J193,{0,1},{"Dropped Out"," Promoted"})</f>
        <v xml:space="preserve"> Promoted</v>
      </c>
      <c r="L193" s="24">
        <v>3</v>
      </c>
      <c r="M193" s="25">
        <v>2</v>
      </c>
      <c r="N193" s="25">
        <v>3</v>
      </c>
      <c r="O193" s="25">
        <v>3</v>
      </c>
      <c r="P193" s="25">
        <v>3</v>
      </c>
      <c r="Q193" s="26">
        <v>3</v>
      </c>
      <c r="R193" s="53">
        <f>SUM(L194,M194,N194,,O194,P194,Q194)</f>
        <v>360</v>
      </c>
      <c r="S193" s="44">
        <f>AVERAGE(L194,M194,N194,O194,P194,Q194)</f>
        <v>60</v>
      </c>
      <c r="T193" s="47">
        <f>(L193*L198+M193*M198+N193*N198+O193*O198+P193*P198+Q193*Q198)/(L193+M193+N193+O193+P193+Q193)</f>
        <v>2</v>
      </c>
      <c r="U193" s="50" t="e">
        <f>(C193*C198+D193*D198+E193*E198+F193*F198+#REF!*#REF!+#REF!*#REF!+L193*L198+M193*M198+N193*N198+O193*O198+P193*P198+Q193*Q198)/(C193+D193+E193+F193+#REF!+#REF!+L193+M193+N193+O193+P193+Q193)</f>
        <v>#REF!</v>
      </c>
      <c r="V193" s="41" t="e">
        <f>LOOKUP(U193,{0,1.5,2},{"Dropped Out","Probation","Promoted"})</f>
        <v>#REF!</v>
      </c>
      <c r="W193" s="24">
        <v>3</v>
      </c>
      <c r="X193" s="25">
        <v>2</v>
      </c>
      <c r="Y193" s="25">
        <v>3</v>
      </c>
      <c r="Z193" s="25">
        <v>3</v>
      </c>
      <c r="AA193" s="25">
        <v>3</v>
      </c>
      <c r="AB193" s="26">
        <v>3</v>
      </c>
      <c r="AC193" s="53">
        <f>SUM(W194,X194,Y194,,Z194,AA194,AB194)</f>
        <v>0</v>
      </c>
      <c r="AD193" s="44" t="e">
        <f>AVERAGE(W194,X194,Y194,Z194,AA194,AB194)</f>
        <v>#DIV/0!</v>
      </c>
      <c r="AE193" s="47">
        <f>(W193*W198+X193*X198+Y193*Y198+Z193*Z198+AA193*AA198+AB193*AB198)/(W193+X193+Y193+Z193+AA193+AB193)</f>
        <v>0</v>
      </c>
      <c r="AF193" s="50">
        <f>(M193*M198+N193*N198+O193*O198+P193*P198+Q193*Q198+R193*R198+W193*W198+X193*X198+Y193*Y198+Z193*Z198+AA193*AA198+AB193*AB198)/(M193+N193+O193+P193+Q193+R193+W193+X193+Y193+Z193+AA193+AB193)</f>
        <v>7.1611253196930943E-2</v>
      </c>
      <c r="AG193" s="41" t="str">
        <f>LOOKUP(AF193,{0,1.5,2},{"Dropped Out","Probation","Promoted"})</f>
        <v>Dropped Out</v>
      </c>
      <c r="AH193" s="24">
        <v>4</v>
      </c>
      <c r="AI193" s="25">
        <v>3</v>
      </c>
      <c r="AJ193" s="25">
        <v>3</v>
      </c>
      <c r="AK193" s="25">
        <v>2</v>
      </c>
      <c r="AL193" s="25">
        <v>4</v>
      </c>
      <c r="AM193" s="26">
        <v>4</v>
      </c>
      <c r="AN193" s="16">
        <f>SUM(AH193:AM193)</f>
        <v>20</v>
      </c>
      <c r="AO193" s="44">
        <f>AN194*100/600</f>
        <v>50</v>
      </c>
      <c r="AP193" s="47">
        <f>(AH193*AH198+AI193*AI198+AJ193*AJ198+AK193*AK198+AL193*AL198+AM193*AM198)/(AH193+AI193+AJ193+AK193+AL193+AM193)</f>
        <v>1.355</v>
      </c>
      <c r="AQ193" s="50">
        <f>(C193*C198+D193*D198+E193*E198+F193*F198+G193*G198++AH193*AH198+AI193*AI198+AJ193*AJ198+AK193*AK198+AL193*AL198+AM193*AM198)/(C193+D193+E193+F193+G193+AH193+AI193+AJ193+AK193+AL193+AM193)</f>
        <v>1.9166666666666667</v>
      </c>
      <c r="AR193" s="41" t="str">
        <f>LOOKUP(AQ193,{0,1.5},{"Dropped Out","Promoted"})</f>
        <v>Promoted</v>
      </c>
      <c r="AS193" s="24">
        <v>3</v>
      </c>
      <c r="AT193" s="25">
        <v>3</v>
      </c>
      <c r="AU193" s="25">
        <v>3</v>
      </c>
      <c r="AV193" s="25">
        <v>4</v>
      </c>
      <c r="AW193" s="25">
        <v>4</v>
      </c>
      <c r="AX193" s="53">
        <f>SUM(AS194,AT194,AU194,,AV194,AW194)</f>
        <v>51</v>
      </c>
      <c r="AY193" s="44">
        <f>AX193*100/500</f>
        <v>10.199999999999999</v>
      </c>
      <c r="AZ193" s="47">
        <f>(AS193*AS198+AT193*AT198+AU193*AU198+AV193*AV198+AW193*AW198)/(AS193+AT193+AU193+AV193+AW193)</f>
        <v>0</v>
      </c>
      <c r="BA193" s="50">
        <f>(C193*C198+D193*D198+E193*E198+F193*F198+G193*G198++AH193*AH198+AI193*AI198+AJ193*AJ198+AK193*AK198+AL193*AL198+AM193*AM198+AS193*AS198+AT193*AT198+AU193*AU198+AV193*AV198+AW193*AW198)/(C193+D193+E193+F193+G193+AH193+AI193+AJ193+AK193+AL193+AM193+AS193+AT193+AU193+AV193+AW193)</f>
        <v>1.3018867924528301</v>
      </c>
      <c r="BB193" s="41" t="str">
        <f>LOOKUP(BA193,{0,1.75},{"Dropped Out","Promoted"})</f>
        <v>Dropped Out</v>
      </c>
      <c r="BC193" s="24">
        <v>4</v>
      </c>
      <c r="BD193" s="25">
        <v>3</v>
      </c>
      <c r="BE193" s="25">
        <v>3</v>
      </c>
      <c r="BF193" s="25">
        <v>4</v>
      </c>
      <c r="BG193" s="25">
        <v>3</v>
      </c>
      <c r="BH193" s="53">
        <f>SUM(BC194,BD194,BE194,,BF194,BG194)</f>
        <v>0</v>
      </c>
      <c r="BI193" s="44">
        <f>BH193*100/500</f>
        <v>0</v>
      </c>
      <c r="BJ193" s="47">
        <f>(BC193*BC198+BD193*BD198+BE193*BE198+BF193*BF198+BG193*BG198)/(BC193+BD193+BE193+BF193+BG193)</f>
        <v>0</v>
      </c>
      <c r="BK193" s="50">
        <f>(C193*C198+D193*D198+E193*E198+F193*F198+G193*G198++AH193*AH198+AI193*AI198+AJ193*AJ198+AK193*AK198+AL193*AL198+AM193*AM198+AS193*AS198+AT193*AT198+AU193*AU198+AV193*AV198+AW193*AW198+BC193*BC198+BD193*BD198+BE193*BE198+BF193*BF198+BG193*BG198)/(C193+D193+E193+F193+G193+AH193+AI193+AJ193+AK193+AL193+AM193+AS193+AT193+AU193+AV193+AW193+BC193+BD193+BE193+BF193+BG193)</f>
        <v>0.98571428571428577</v>
      </c>
      <c r="BL193" s="41" t="str">
        <f>LOOKUP(BK193,{0,2},{"Dropped Out","Promoted"})</f>
        <v>Dropped Out</v>
      </c>
    </row>
    <row r="194" spans="1:64" ht="16.8" x14ac:dyDescent="0.3">
      <c r="A194" s="22" t="s">
        <v>96</v>
      </c>
      <c r="B194" s="18" t="s">
        <v>12</v>
      </c>
      <c r="C194" s="7">
        <v>68</v>
      </c>
      <c r="D194" s="7">
        <v>50</v>
      </c>
      <c r="E194" s="7">
        <v>75</v>
      </c>
      <c r="F194" s="7">
        <v>65</v>
      </c>
      <c r="G194" s="7">
        <v>71</v>
      </c>
      <c r="H194" s="35">
        <f>SUM(C194:G194)</f>
        <v>329</v>
      </c>
      <c r="I194" s="45"/>
      <c r="J194" s="57"/>
      <c r="K194" s="60"/>
      <c r="L194" s="27">
        <v>60</v>
      </c>
      <c r="M194" s="28">
        <v>60</v>
      </c>
      <c r="N194" s="28">
        <v>60</v>
      </c>
      <c r="O194" s="28">
        <v>60</v>
      </c>
      <c r="P194" s="28">
        <v>60</v>
      </c>
      <c r="Q194" s="29">
        <v>60</v>
      </c>
      <c r="R194" s="54"/>
      <c r="S194" s="45"/>
      <c r="T194" s="48"/>
      <c r="U194" s="51"/>
      <c r="V194" s="42"/>
      <c r="W194" s="27"/>
      <c r="X194" s="28"/>
      <c r="Y194" s="28"/>
      <c r="Z194" s="28"/>
      <c r="AA194" s="28"/>
      <c r="AB194" s="29"/>
      <c r="AC194" s="54"/>
      <c r="AD194" s="45"/>
      <c r="AE194" s="48"/>
      <c r="AF194" s="51"/>
      <c r="AG194" s="42"/>
      <c r="AH194" s="7">
        <v>25</v>
      </c>
      <c r="AI194" s="7">
        <v>61</v>
      </c>
      <c r="AJ194" s="7">
        <v>35</v>
      </c>
      <c r="AK194" s="7">
        <v>54</v>
      </c>
      <c r="AL194" s="7">
        <v>59</v>
      </c>
      <c r="AM194" s="7">
        <v>66</v>
      </c>
      <c r="AN194" s="53">
        <f>SUM(AH194,AI194,AJ194,,AK194,AL194,AM194)</f>
        <v>300</v>
      </c>
      <c r="AO194" s="45"/>
      <c r="AP194" s="48"/>
      <c r="AQ194" s="51"/>
      <c r="AR194" s="42"/>
      <c r="AS194" s="7">
        <v>0</v>
      </c>
      <c r="AT194" s="7">
        <v>16</v>
      </c>
      <c r="AU194" s="7">
        <v>23</v>
      </c>
      <c r="AV194" s="7">
        <v>12</v>
      </c>
      <c r="AW194" s="7">
        <v>0</v>
      </c>
      <c r="AX194" s="54"/>
      <c r="AY194" s="45"/>
      <c r="AZ194" s="48"/>
      <c r="BA194" s="51"/>
      <c r="BB194" s="42"/>
      <c r="BC194" s="7"/>
      <c r="BD194" s="7"/>
      <c r="BE194" s="7"/>
      <c r="BF194" s="7"/>
      <c r="BG194" s="7"/>
      <c r="BH194" s="54"/>
      <c r="BI194" s="45"/>
      <c r="BJ194" s="48"/>
      <c r="BK194" s="51"/>
      <c r="BL194" s="42"/>
    </row>
    <row r="195" spans="1:64" ht="16.8" x14ac:dyDescent="0.3">
      <c r="A195" s="22" t="s">
        <v>166</v>
      </c>
      <c r="B195" s="18"/>
      <c r="C195" s="7"/>
      <c r="D195" s="7"/>
      <c r="E195" s="7"/>
      <c r="F195" s="7"/>
      <c r="G195" s="7"/>
      <c r="H195" s="13"/>
      <c r="I195" s="45"/>
      <c r="J195" s="57"/>
      <c r="K195" s="60"/>
      <c r="L195" s="27"/>
      <c r="M195" s="28"/>
      <c r="N195" s="28"/>
      <c r="O195" s="28"/>
      <c r="P195" s="28"/>
      <c r="Q195" s="29"/>
      <c r="R195" s="54"/>
      <c r="S195" s="45"/>
      <c r="T195" s="48"/>
      <c r="U195" s="51"/>
      <c r="V195" s="42"/>
      <c r="W195" s="37" t="s">
        <v>18</v>
      </c>
      <c r="X195" s="40"/>
      <c r="Y195" s="40"/>
      <c r="Z195" s="40"/>
      <c r="AA195" s="40"/>
      <c r="AB195" s="39"/>
      <c r="AC195" s="54"/>
      <c r="AD195" s="45"/>
      <c r="AE195" s="48"/>
      <c r="AF195" s="51"/>
      <c r="AG195" s="42"/>
      <c r="AH195" s="7"/>
      <c r="AI195" s="7"/>
      <c r="AJ195" s="7"/>
      <c r="AK195" s="36"/>
      <c r="AL195" s="7"/>
      <c r="AM195" s="7"/>
      <c r="AN195" s="54"/>
      <c r="AO195" s="45"/>
      <c r="AP195" s="48"/>
      <c r="AQ195" s="51"/>
      <c r="AR195" s="42"/>
      <c r="AS195" s="7"/>
      <c r="AT195" s="7"/>
      <c r="AU195" s="7"/>
      <c r="AV195" s="7"/>
      <c r="AW195" s="7"/>
      <c r="AX195" s="54"/>
      <c r="AY195" s="45"/>
      <c r="AZ195" s="48"/>
      <c r="BA195" s="51"/>
      <c r="BB195" s="42"/>
      <c r="BC195" s="7"/>
      <c r="BD195" s="7"/>
      <c r="BE195" s="7"/>
      <c r="BF195" s="7"/>
      <c r="BG195" s="7"/>
      <c r="BH195" s="54"/>
      <c r="BI195" s="45"/>
      <c r="BJ195" s="48"/>
      <c r="BK195" s="51"/>
      <c r="BL195" s="42"/>
    </row>
    <row r="196" spans="1:64" ht="16.8" x14ac:dyDescent="0.3">
      <c r="A196" s="22" t="s">
        <v>167</v>
      </c>
      <c r="B196" s="19"/>
      <c r="C196" s="7"/>
      <c r="D196" s="7"/>
      <c r="E196" s="7"/>
      <c r="F196" s="7"/>
      <c r="G196" s="7"/>
      <c r="H196" s="13"/>
      <c r="I196" s="45"/>
      <c r="J196" s="57"/>
      <c r="K196" s="60"/>
      <c r="L196" s="27"/>
      <c r="M196" s="28"/>
      <c r="N196" s="28"/>
      <c r="O196" s="28"/>
      <c r="P196" s="28"/>
      <c r="Q196" s="29"/>
      <c r="R196" s="54"/>
      <c r="S196" s="45"/>
      <c r="T196" s="48"/>
      <c r="U196" s="51"/>
      <c r="V196" s="42"/>
      <c r="W196" s="27"/>
      <c r="X196" s="28"/>
      <c r="Y196" s="28"/>
      <c r="Z196" s="28"/>
      <c r="AA196" s="28"/>
      <c r="AB196" s="29"/>
      <c r="AC196" s="54"/>
      <c r="AD196" s="45"/>
      <c r="AE196" s="48"/>
      <c r="AF196" s="51"/>
      <c r="AG196" s="42"/>
      <c r="AH196" s="7"/>
      <c r="AI196" s="7"/>
      <c r="AJ196" s="7"/>
      <c r="AK196" s="7"/>
      <c r="AL196" s="7"/>
      <c r="AM196" s="7"/>
      <c r="AN196" s="54"/>
      <c r="AO196" s="45"/>
      <c r="AP196" s="48"/>
      <c r="AQ196" s="51"/>
      <c r="AR196" s="42"/>
      <c r="AS196" s="7"/>
      <c r="AT196" s="7"/>
      <c r="AU196" s="7"/>
      <c r="AV196" s="7"/>
      <c r="AW196" s="7"/>
      <c r="AX196" s="54"/>
      <c r="AY196" s="45"/>
      <c r="AZ196" s="48"/>
      <c r="BA196" s="51"/>
      <c r="BB196" s="42"/>
      <c r="BC196" s="7"/>
      <c r="BD196" s="7"/>
      <c r="BE196" s="7"/>
      <c r="BF196" s="7"/>
      <c r="BG196" s="7"/>
      <c r="BH196" s="54"/>
      <c r="BI196" s="45"/>
      <c r="BJ196" s="48"/>
      <c r="BK196" s="51"/>
      <c r="BL196" s="42"/>
    </row>
    <row r="197" spans="1:64" ht="16.8" x14ac:dyDescent="0.3">
      <c r="A197" s="22"/>
      <c r="B197" s="19" t="s">
        <v>5</v>
      </c>
      <c r="C197" s="9" t="str">
        <f>LOOKUP(C194, {0,50,60,63,66,70,73,75,80,85,90}, {"F","D","C-","C","C+","B-","B","B+","A-","A","A+"})</f>
        <v>C+</v>
      </c>
      <c r="D197" s="9" t="str">
        <f>LOOKUP(D194, {0,50,60,63,66,70,73,75,80,85,90}, {"F","D","C-","C","C+","B-","B","B+","A-","A","A+"})</f>
        <v>D</v>
      </c>
      <c r="E197" s="9" t="str">
        <f>LOOKUP(E194, {0,50,60,63,66,70,73,75,80,85,90}, {"F","D","C-","C","C+","B-","B","B+","A-","A","A+"})</f>
        <v>B+</v>
      </c>
      <c r="F197" s="9" t="str">
        <f>LOOKUP(F194, {0,50,60,63,66,70,73,75,80,85,90}, {"F","D","C-","C","C+","B-","B","B+","A-","A","A+"})</f>
        <v>C</v>
      </c>
      <c r="G197" s="9" t="str">
        <f>LOOKUP(G194, {0,50,60,63,66,70,73,75,80,85,90}, {"F","D","C-","C","C+","B-","B","B+","A-","A","A+"})</f>
        <v>B-</v>
      </c>
      <c r="H197" s="13"/>
      <c r="I197" s="45"/>
      <c r="J197" s="57"/>
      <c r="K197" s="60"/>
      <c r="L197" s="9" t="str">
        <f>LOOKUP(L194, {0,50,60,63,66,70,73,75,80,85,90}, {"F","D","C-","C","C+","B-","B","B+","A-","A","A+"})</f>
        <v>C-</v>
      </c>
      <c r="M197" s="9" t="str">
        <f>LOOKUP(M194, {0,50,60,63,66,70,73,75,80,85,90}, {"F","D","C-","C","C+","B-","B","B+","A-","A","A+"})</f>
        <v>C-</v>
      </c>
      <c r="N197" s="9" t="str">
        <f>LOOKUP(N194, {0,50,60,63,66,70,73,75,80,85,90}, {"F","D","C-","C","C+","B-","B","B+","A-","A","A+"})</f>
        <v>C-</v>
      </c>
      <c r="O197" s="9" t="str">
        <f>LOOKUP(O194, {0,50,60,63,66,70,73,75,80,85,90}, {"F","D","C-","C","C+","B-","B","B+","A-","A","A+"})</f>
        <v>C-</v>
      </c>
      <c r="P197" s="9" t="str">
        <f>LOOKUP(P194, {0,50,60,63,66,70,73,75,80,85,90}, {"F","D","C-","C","C+","B-","B","B+","A-","A","A+"})</f>
        <v>C-</v>
      </c>
      <c r="Q197" s="9" t="str">
        <f>LOOKUP(Q194, {0,50,60,63,66,70,73,75,80,85,90}, {"F","D","C-","C","C+","B-","B","B+","A-","A","A+"})</f>
        <v>C-</v>
      </c>
      <c r="R197" s="54"/>
      <c r="S197" s="45"/>
      <c r="T197" s="48"/>
      <c r="U197" s="51"/>
      <c r="V197" s="42"/>
      <c r="W197" s="10" t="str">
        <f>LOOKUP(W194, {0,50,55,58,61,65,70,75,80,85}, {"F","D","C-","C","C+","B-","B","B+","A-","A+"})</f>
        <v>F</v>
      </c>
      <c r="X197" s="9" t="str">
        <f>LOOKUP(X194, {0,50,55,58,61,65,70,75,80,85}, {"F","D","C-","C","C+","B-","B","B+","A-","A+"})</f>
        <v>F</v>
      </c>
      <c r="Y197" s="9" t="str">
        <f>LOOKUP(Y194, {0,50,55,58,61,65,70,75,80,85}, {"F","D","C-","C","C+","B-","B","B+","A-","A+"})</f>
        <v>F</v>
      </c>
      <c r="Z197" s="9" t="str">
        <f>LOOKUP(Z194, {0,50,55,58,61,65,70,75,80,85}, {"F","D","C-","C","C+","B-","B","B+","A-","A+"})</f>
        <v>F</v>
      </c>
      <c r="AA197" s="9" t="str">
        <f>LOOKUP(AA194, {0,50,55,58,61,65,70,75,80,85}, {"F","D","C-","C","C+","B-","B","B+","A-","A+"})</f>
        <v>F</v>
      </c>
      <c r="AB197" s="29" t="str">
        <f>LOOKUP(AB194, {0,50,55,58,61,65,70,75,80,85}, {"F","D","C-","C","C+","B-","B","B+","A-","A+"})</f>
        <v>F</v>
      </c>
      <c r="AC197" s="54"/>
      <c r="AD197" s="45"/>
      <c r="AE197" s="48"/>
      <c r="AF197" s="51"/>
      <c r="AG197" s="42"/>
      <c r="AH197" s="9" t="str">
        <f>LOOKUP(AH194, {0,50,60,63,66,70,73,75,80,85,90}, {"F","D","C-","C","C+","B-","B","B+","A-","A","A+"})</f>
        <v>F</v>
      </c>
      <c r="AI197" s="9" t="str">
        <f>LOOKUP(AI194, {0,50,60,63,66,70,73,75,80,85,90}, {"F","D","C-","C","C+","B-","B","B+","A-","A","A+"})</f>
        <v>C-</v>
      </c>
      <c r="AJ197" s="9" t="str">
        <f>LOOKUP(AJ194, {0,50,60,63,66,70,73,75,80,85,90}, {"F","D","C-","C","C+","B-","B","B+","A-","A","A+"})</f>
        <v>F</v>
      </c>
      <c r="AK197" s="9" t="str">
        <f>LOOKUP(AK194, {0,50,60,63,66,70,73,75,80,85,90}, {"F","D","C-","C","C+","B-","B","B+","A-","A","A+"})</f>
        <v>D</v>
      </c>
      <c r="AL197" s="9" t="str">
        <f>LOOKUP(AL194, {0,50,60,63,66,70,73,75,80,85,90}, {"F","D","C-","C","C+","B-","B","B+","A-","A","A+"})</f>
        <v>D</v>
      </c>
      <c r="AM197" s="9" t="str">
        <f>LOOKUP(AM194, {0,50,60,63,66,70,73,75,80,85,90}, {"F","D","C-","C","C+","B-","B","B+","A-","A","A+"})</f>
        <v>C+</v>
      </c>
      <c r="AN197" s="54"/>
      <c r="AO197" s="45"/>
      <c r="AP197" s="48"/>
      <c r="AQ197" s="51"/>
      <c r="AR197" s="42"/>
      <c r="AS197" s="9" t="str">
        <f>LOOKUP(AS194, {0,50,60,63,66,70,73,75,80,85,90}, {"F","D","C-","C","C+","B-","B","B+","A-","A","A+"})</f>
        <v>F</v>
      </c>
      <c r="AT197" s="9" t="str">
        <f>LOOKUP(AT194, {0,50,60,63,66,70,73,75,80,85,90}, {"F","D","C-","C","C+","B-","B","B+","A-","A","A+"})</f>
        <v>F</v>
      </c>
      <c r="AU197" s="9" t="str">
        <f>LOOKUP(AU194, {0,50,60,63,66,70,73,75,80,85,90}, {"F","D","C-","C","C+","B-","B","B+","A-","A","A+"})</f>
        <v>F</v>
      </c>
      <c r="AV197" s="9" t="str">
        <f>LOOKUP(AV194, {0,50,60,63,66,70,73,75,80,85,90}, {"F","D","C-","C","C+","B-","B","B+","A-","A","A+"})</f>
        <v>F</v>
      </c>
      <c r="AW197" s="9" t="str">
        <f>LOOKUP(AW194, {0,50,60,63,66,70,73,75,80,85,90}, {"F","D","C-","C","C+","B-","B","B+","A-","A","A+"})</f>
        <v>F</v>
      </c>
      <c r="AX197" s="54"/>
      <c r="AY197" s="45"/>
      <c r="AZ197" s="48"/>
      <c r="BA197" s="51"/>
      <c r="BB197" s="42"/>
      <c r="BC197" s="9" t="str">
        <f>LOOKUP(BC194, {0,50,60,63,66,70,73,75,80,85,90}, {"F","D","C-","C","C+","B-","B","B+","A-","A","A+"})</f>
        <v>F</v>
      </c>
      <c r="BD197" s="9" t="str">
        <f>LOOKUP(BD194, {0,50,60,63,66,70,73,75,80,85,90}, {"F","D","C-","C","C+","B-","B","B+","A-","A","A+"})</f>
        <v>F</v>
      </c>
      <c r="BE197" s="9" t="str">
        <f>LOOKUP(BE194, {0,50,60,63,66,70,73,75,80,85,90}, {"F","D","C-","C","C+","B-","B","B+","A-","A","A+"})</f>
        <v>F</v>
      </c>
      <c r="BF197" s="9" t="str">
        <f>LOOKUP(BF194, {0,50,60,63,66,70,73,75,80,85,90}, {"F","D","C-","C","C+","B-","B","B+","A-","A","A+"})</f>
        <v>F</v>
      </c>
      <c r="BG197" s="9" t="str">
        <f>LOOKUP(BG194, {0,50,60,63,66,70,73,75,80,85,90}, {"F","D","C-","C","C+","B-","B","B+","A-","A","A+"})</f>
        <v>F</v>
      </c>
      <c r="BH197" s="54"/>
      <c r="BI197" s="45"/>
      <c r="BJ197" s="48"/>
      <c r="BK197" s="51"/>
      <c r="BL197" s="42"/>
    </row>
    <row r="198" spans="1:64" ht="17.399999999999999" thickBot="1" x14ac:dyDescent="0.35">
      <c r="A198" s="23"/>
      <c r="B198" s="20" t="s">
        <v>6</v>
      </c>
      <c r="C198" s="12" t="str">
        <f>LOOKUP(C194,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2.80</v>
      </c>
      <c r="D198" s="12" t="str">
        <f>LOOKUP(D194,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E198" s="12" t="str">
        <f>LOOKUP(E194,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F198" s="12" t="str">
        <f>LOOKUP(F194,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G198" s="12" t="str">
        <f>LOOKUP(G194,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3.10</v>
      </c>
      <c r="H198" s="14"/>
      <c r="I198" s="46"/>
      <c r="J198" s="58"/>
      <c r="K198" s="61"/>
      <c r="L198" s="12" t="str">
        <f>LOOKUP(L194,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M198" s="12" t="str">
        <f>LOOKUP(M194,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198" s="12" t="str">
        <f>LOOKUP(N194,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198" s="12" t="str">
        <f>LOOKUP(O194,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198" s="12" t="str">
        <f>LOOKUP(P194,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198" s="12" t="str">
        <f>LOOKUP(Q194,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198" s="55"/>
      <c r="S198" s="46"/>
      <c r="T198" s="49"/>
      <c r="U198" s="51"/>
      <c r="V198" s="43"/>
      <c r="W198" s="11" t="str">
        <f>LOOKUP(W194,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X198" s="12" t="str">
        <f>LOOKUP(X194,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198" s="12" t="str">
        <f>LOOKUP(Y194,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198" s="12" t="str">
        <f>LOOKUP(Z194,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198" s="12" t="str">
        <f>LOOKUP(AA194,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198" s="30" t="str">
        <f>LOOKUP(AB194,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198" s="55"/>
      <c r="AD198" s="46"/>
      <c r="AE198" s="49"/>
      <c r="AF198" s="52"/>
      <c r="AG198" s="43"/>
      <c r="AH198" s="12" t="str">
        <f>LOOKUP(AH194,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I198" s="12" t="str">
        <f>LOOKUP(AI194,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2.10</v>
      </c>
      <c r="AJ198" s="12" t="str">
        <f>LOOKUP(AJ194,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K198" s="12" t="str">
        <f>LOOKUP(AK194,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1.4</v>
      </c>
      <c r="AL198" s="12" t="str">
        <f>LOOKUP(AL194,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1.9</v>
      </c>
      <c r="AM198" s="12" t="str">
        <f>LOOKUP(AM194,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2.60</v>
      </c>
      <c r="AN198" s="55"/>
      <c r="AO198" s="46"/>
      <c r="AP198" s="49"/>
      <c r="AQ198" s="52"/>
      <c r="AR198" s="43"/>
      <c r="AS198" s="12" t="str">
        <f>LOOKUP(AS194,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T198" s="12" t="str">
        <f>LOOKUP(AT194,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U198" s="12" t="str">
        <f>LOOKUP(AU194,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V198" s="12" t="str">
        <f>LOOKUP(AV194,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W198" s="12" t="str">
        <f>LOOKUP(AW194,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198" s="55"/>
      <c r="AY198" s="46"/>
      <c r="AZ198" s="49"/>
      <c r="BA198" s="52"/>
      <c r="BB198" s="43"/>
      <c r="BC198" s="12" t="str">
        <f>LOOKUP(BC194,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D198" s="12" t="str">
        <f>LOOKUP(BD194,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E198" s="12" t="str">
        <f>LOOKUP(BE194,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198" s="12" t="str">
        <f>LOOKUP(BF194,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198" s="12" t="str">
        <f>LOOKUP(BG194,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198" s="55"/>
      <c r="BI198" s="46"/>
      <c r="BJ198" s="49"/>
      <c r="BK198" s="52"/>
      <c r="BL198" s="43"/>
    </row>
    <row r="199" spans="1:64" ht="17.399999999999999" thickBot="1" x14ac:dyDescent="0.35">
      <c r="A199" s="21" t="s">
        <v>97</v>
      </c>
      <c r="B199" s="17" t="s">
        <v>11</v>
      </c>
      <c r="C199" s="24">
        <v>4</v>
      </c>
      <c r="D199" s="7">
        <v>3</v>
      </c>
      <c r="E199" s="7">
        <v>4</v>
      </c>
      <c r="F199" s="7">
        <v>3</v>
      </c>
      <c r="G199" s="7">
        <v>2</v>
      </c>
      <c r="H199" s="16">
        <f>SUM(C199:G199)</f>
        <v>16</v>
      </c>
      <c r="I199" s="44">
        <f>H200*100/500</f>
        <v>82.4</v>
      </c>
      <c r="J199" s="56">
        <f>(C199*C204+D199*D204+E199*E204+F199*F204+G199*G204)/(C199+D199+E199+F199+G199)</f>
        <v>3.71875</v>
      </c>
      <c r="K199" s="59" t="str">
        <f>LOOKUP(J199,{0,1},{"Dropped Out"," Promoted"})</f>
        <v xml:space="preserve"> Promoted</v>
      </c>
      <c r="L199" s="24">
        <v>3</v>
      </c>
      <c r="M199" s="25">
        <v>2</v>
      </c>
      <c r="N199" s="25">
        <v>3</v>
      </c>
      <c r="O199" s="25">
        <v>3</v>
      </c>
      <c r="P199" s="25">
        <v>3</v>
      </c>
      <c r="Q199" s="26">
        <v>3</v>
      </c>
      <c r="R199" s="53">
        <f>SUM(L200,M200,N200,,O200,P200,Q200)</f>
        <v>360</v>
      </c>
      <c r="S199" s="44">
        <f>AVERAGE(L200,M200,N200,O200,P200,Q200)</f>
        <v>60</v>
      </c>
      <c r="T199" s="47">
        <f>(L199*L204+M199*M204+N199*N204+O199*O204+P199*P204+Q199*Q204)/(L199+M199+N199+O199+P199+Q199)</f>
        <v>2</v>
      </c>
      <c r="U199" s="50" t="e">
        <f>(C199*C204+D199*D204+E199*E204+F199*F204+#REF!*#REF!+#REF!*#REF!+L199*L204+M199*M204+N199*N204+O199*O204+P199*P204+Q199*Q204)/(C199+D199+E199+F199+#REF!+#REF!+L199+M199+N199+O199+P199+Q199)</f>
        <v>#REF!</v>
      </c>
      <c r="V199" s="41" t="e">
        <f>LOOKUP(U199,{0,1.5,2},{"Dropped Out","Probation","Promoted"})</f>
        <v>#REF!</v>
      </c>
      <c r="W199" s="24">
        <v>3</v>
      </c>
      <c r="X199" s="25">
        <v>2</v>
      </c>
      <c r="Y199" s="25">
        <v>3</v>
      </c>
      <c r="Z199" s="25">
        <v>3</v>
      </c>
      <c r="AA199" s="25">
        <v>3</v>
      </c>
      <c r="AB199" s="26">
        <v>3</v>
      </c>
      <c r="AC199" s="53">
        <f>SUM(W200,X200,Y200,,Z200,AA200,AB200)</f>
        <v>0</v>
      </c>
      <c r="AD199" s="44" t="e">
        <f>AVERAGE(W200,X200,Y200,Z200,AA200,AB200)</f>
        <v>#DIV/0!</v>
      </c>
      <c r="AE199" s="47">
        <f>(W199*W204+X199*X204+Y199*Y204+Z199*Z204+AA199*AA204+AB199*AB204)/(W199+X199+Y199+Z199+AA199+AB199)</f>
        <v>0</v>
      </c>
      <c r="AF199" s="50">
        <f>(M199*M204+N199*N204+O199*O204+P199*P204+Q199*Q204+R199*R204+W199*W204+X199*X204+Y199*Y204+Z199*Z204+AA199*AA204+AB199*AB204)/(M199+N199+O199+P199+Q199+R199+W199+X199+Y199+Z199+AA199+AB199)</f>
        <v>7.1611253196930943E-2</v>
      </c>
      <c r="AG199" s="41" t="str">
        <f>LOOKUP(AF199,{0,1.5,2},{"Dropped Out","Probation","Promoted"})</f>
        <v>Dropped Out</v>
      </c>
      <c r="AH199" s="24">
        <v>4</v>
      </c>
      <c r="AI199" s="25">
        <v>3</v>
      </c>
      <c r="AJ199" s="25">
        <v>3</v>
      </c>
      <c r="AK199" s="25">
        <v>2</v>
      </c>
      <c r="AL199" s="25">
        <v>4</v>
      </c>
      <c r="AM199" s="26">
        <v>4</v>
      </c>
      <c r="AN199" s="16">
        <f>SUM(AH199:AM199)</f>
        <v>20</v>
      </c>
      <c r="AO199" s="44">
        <f>AN200*100/600</f>
        <v>79.5</v>
      </c>
      <c r="AP199" s="47">
        <f>(AH199*AH204+AI199*AI204+AJ199*AJ204+AK199*AK204+AL199*AL204+AM199*AM204)/(AH199+AI199+AJ199+AK199+AL199+AM199)</f>
        <v>3.78</v>
      </c>
      <c r="AQ199" s="50">
        <f>(C199*C204+D199*D204+E199*E204+F199*F204+G199*G204++AH199*AH204+AI199*AI204+AJ199*AJ204+AK199*AK204+AL199*AL204+AM199*AM204)/(C199+D199+E199+F199+G199+AH199+AI199+AJ199+AK199+AL199+AM199)</f>
        <v>3.7527777777777778</v>
      </c>
      <c r="AR199" s="41" t="str">
        <f>LOOKUP(AQ199,{0,1.5},{"Dropped Out","Promoted"})</f>
        <v>Promoted</v>
      </c>
      <c r="AS199" s="24">
        <v>3</v>
      </c>
      <c r="AT199" s="25">
        <v>3</v>
      </c>
      <c r="AU199" s="25">
        <v>3</v>
      </c>
      <c r="AV199" s="25">
        <v>4</v>
      </c>
      <c r="AW199" s="25">
        <v>4</v>
      </c>
      <c r="AX199" s="53">
        <f>SUM(AS200,AT200,AU200,,AV200,AW200)</f>
        <v>357</v>
      </c>
      <c r="AY199" s="44">
        <f>AX199*100/500</f>
        <v>71.400000000000006</v>
      </c>
      <c r="AZ199" s="47">
        <f>(AS199*AS204+AT199*AT204+AU199*AU204+AV199*AV204+AW199*AW204)/(AS199+AT199+AU199+AV199+AW199)</f>
        <v>3.1529411764705881</v>
      </c>
      <c r="BA199" s="50">
        <f>(C199*C204+D199*D204+E199*E204+F199*F204+G199*G204++AH199*AH204+AI199*AI204+AJ199*AJ204+AK199*AK204+AL199*AL204+AM199*AM204+AS199*AS204+AT199*AT204+AU199*AU204+AV199*AV204+AW199*AW204)/(C199+D199+E199+F199+G199+AH199+AI199+AJ199+AK199+AL199+AM199+AS199+AT199+AU199+AV199+AW199)</f>
        <v>3.560377358490566</v>
      </c>
      <c r="BB199" s="41" t="str">
        <f>LOOKUP(BA199,{0,1.75},{"Dropped Out","Promoted"})</f>
        <v>Promoted</v>
      </c>
      <c r="BC199" s="24">
        <v>4</v>
      </c>
      <c r="BD199" s="25">
        <v>3</v>
      </c>
      <c r="BE199" s="25">
        <v>3</v>
      </c>
      <c r="BF199" s="25">
        <v>4</v>
      </c>
      <c r="BG199" s="25">
        <v>3</v>
      </c>
      <c r="BH199" s="53">
        <f>SUM(BC200,BD200,BE200,,BF200,BG200)</f>
        <v>372</v>
      </c>
      <c r="BI199" s="44">
        <f>BH199*100/500</f>
        <v>74.400000000000006</v>
      </c>
      <c r="BJ199" s="47">
        <f>(BC199*BC204+BD199*BD204+BE199*BE204+BF199*BF204+BG199*BG204)/(BC199+BD199+BE199+BF199+BG199)</f>
        <v>3.388235294117647</v>
      </c>
      <c r="BK199" s="50">
        <f>(C199*C204+D199*D204+E199*E204+F199*F204+G199*G204++AH199*AH204+AI199*AI204+AJ199*AJ204+AK199*AK204+AL199*AL204+AM199*AM204+AS199*AS204+AT199*AT204+AU199*AU204+AV199*AV204+AW199*AW204+BC199*BC204+BD199*BD204+BE199*BE204+BF199*BF204+BG199*BG204)/(C199+D199+E199+F199+G199+AH199+AI199+AJ199+AK199+AL199+AM199+AS199+AT199+AU199+AV199+AW199+BC199+BD199+BE199+BF199+BG199)</f>
        <v>3.5185714285714282</v>
      </c>
      <c r="BL199" s="41" t="str">
        <f>LOOKUP(BK199,{0,2},{"Dropped Out","Promoted"})</f>
        <v>Promoted</v>
      </c>
    </row>
    <row r="200" spans="1:64" ht="16.8" x14ac:dyDescent="0.3">
      <c r="A200" s="74" t="s">
        <v>168</v>
      </c>
      <c r="B200" s="18" t="s">
        <v>12</v>
      </c>
      <c r="C200" s="7">
        <v>72</v>
      </c>
      <c r="D200" s="7">
        <v>91</v>
      </c>
      <c r="E200" s="7">
        <v>94</v>
      </c>
      <c r="F200" s="7">
        <v>77</v>
      </c>
      <c r="G200" s="7">
        <v>78</v>
      </c>
      <c r="H200" s="35">
        <f>SUM(C200:G200)</f>
        <v>412</v>
      </c>
      <c r="I200" s="45"/>
      <c r="J200" s="57"/>
      <c r="K200" s="60"/>
      <c r="L200" s="27">
        <v>60</v>
      </c>
      <c r="M200" s="28">
        <v>60</v>
      </c>
      <c r="N200" s="28">
        <v>60</v>
      </c>
      <c r="O200" s="28">
        <v>60</v>
      </c>
      <c r="P200" s="28">
        <v>60</v>
      </c>
      <c r="Q200" s="29">
        <v>60</v>
      </c>
      <c r="R200" s="54"/>
      <c r="S200" s="45"/>
      <c r="T200" s="48"/>
      <c r="U200" s="51"/>
      <c r="V200" s="42"/>
      <c r="W200" s="27"/>
      <c r="X200" s="28"/>
      <c r="Y200" s="28"/>
      <c r="Z200" s="28"/>
      <c r="AA200" s="28"/>
      <c r="AB200" s="29"/>
      <c r="AC200" s="54"/>
      <c r="AD200" s="45"/>
      <c r="AE200" s="48"/>
      <c r="AF200" s="51"/>
      <c r="AG200" s="42"/>
      <c r="AH200" s="7">
        <v>83</v>
      </c>
      <c r="AI200" s="7">
        <v>85</v>
      </c>
      <c r="AJ200" s="7">
        <v>80</v>
      </c>
      <c r="AK200" s="7">
        <v>80</v>
      </c>
      <c r="AL200" s="7">
        <v>69</v>
      </c>
      <c r="AM200" s="7">
        <v>80</v>
      </c>
      <c r="AN200" s="53">
        <f>SUM(AH200,AI200,AJ200,,AK200,AL200,AM200)</f>
        <v>477</v>
      </c>
      <c r="AO200" s="45"/>
      <c r="AP200" s="48"/>
      <c r="AQ200" s="51"/>
      <c r="AR200" s="42"/>
      <c r="AS200" s="7">
        <v>65</v>
      </c>
      <c r="AT200" s="7">
        <v>67</v>
      </c>
      <c r="AU200" s="7">
        <v>80</v>
      </c>
      <c r="AV200" s="7">
        <v>75</v>
      </c>
      <c r="AW200" s="7">
        <v>70</v>
      </c>
      <c r="AX200" s="54"/>
      <c r="AY200" s="45"/>
      <c r="AZ200" s="48"/>
      <c r="BA200" s="51"/>
      <c r="BB200" s="42"/>
      <c r="BC200" s="7">
        <v>75</v>
      </c>
      <c r="BD200" s="7">
        <v>83</v>
      </c>
      <c r="BE200" s="7">
        <v>72</v>
      </c>
      <c r="BF200" s="7">
        <v>82</v>
      </c>
      <c r="BG200" s="7">
        <v>60</v>
      </c>
      <c r="BH200" s="54"/>
      <c r="BI200" s="45"/>
      <c r="BJ200" s="48"/>
      <c r="BK200" s="51"/>
      <c r="BL200" s="42"/>
    </row>
    <row r="201" spans="1:64" ht="16.8" x14ac:dyDescent="0.3">
      <c r="A201" s="22" t="s">
        <v>169</v>
      </c>
      <c r="B201" s="18"/>
      <c r="C201" s="7"/>
      <c r="D201" s="7"/>
      <c r="E201" s="7"/>
      <c r="F201" s="7"/>
      <c r="G201" s="7"/>
      <c r="H201" s="13"/>
      <c r="I201" s="45"/>
      <c r="J201" s="57"/>
      <c r="K201" s="60"/>
      <c r="L201" s="27"/>
      <c r="M201" s="28"/>
      <c r="N201" s="28"/>
      <c r="O201" s="28"/>
      <c r="P201" s="28"/>
      <c r="Q201" s="29"/>
      <c r="R201" s="54"/>
      <c r="S201" s="45"/>
      <c r="T201" s="48"/>
      <c r="U201" s="51"/>
      <c r="V201" s="42"/>
      <c r="W201" s="37" t="s">
        <v>18</v>
      </c>
      <c r="X201" s="40"/>
      <c r="Y201" s="40"/>
      <c r="Z201" s="40"/>
      <c r="AA201" s="40"/>
      <c r="AB201" s="39"/>
      <c r="AC201" s="54"/>
      <c r="AD201" s="45"/>
      <c r="AE201" s="48"/>
      <c r="AF201" s="51"/>
      <c r="AG201" s="42"/>
      <c r="AH201" s="7"/>
      <c r="AI201" s="7"/>
      <c r="AJ201" s="7"/>
      <c r="AK201" s="36"/>
      <c r="AL201" s="7"/>
      <c r="AM201" s="7"/>
      <c r="AN201" s="54"/>
      <c r="AO201" s="45"/>
      <c r="AP201" s="48"/>
      <c r="AQ201" s="51"/>
      <c r="AR201" s="42"/>
      <c r="AS201" s="7"/>
      <c r="AT201" s="7"/>
      <c r="AU201" s="7"/>
      <c r="AV201" s="7"/>
      <c r="AW201" s="7"/>
      <c r="AX201" s="54"/>
      <c r="AY201" s="45"/>
      <c r="AZ201" s="48"/>
      <c r="BA201" s="51"/>
      <c r="BB201" s="42"/>
      <c r="BC201" s="7"/>
      <c r="BD201" s="7"/>
      <c r="BE201" s="7"/>
      <c r="BF201" s="7"/>
      <c r="BG201" s="7"/>
      <c r="BH201" s="54"/>
      <c r="BI201" s="45"/>
      <c r="BJ201" s="48"/>
      <c r="BK201" s="51"/>
      <c r="BL201" s="42"/>
    </row>
    <row r="202" spans="1:64" ht="16.8" x14ac:dyDescent="0.3">
      <c r="A202" s="22" t="s">
        <v>170</v>
      </c>
      <c r="B202" s="19"/>
      <c r="C202" s="7"/>
      <c r="D202" s="7"/>
      <c r="E202" s="7"/>
      <c r="F202" s="7"/>
      <c r="G202" s="7"/>
      <c r="H202" s="13"/>
      <c r="I202" s="45"/>
      <c r="J202" s="57"/>
      <c r="K202" s="60"/>
      <c r="L202" s="27"/>
      <c r="M202" s="28"/>
      <c r="N202" s="28"/>
      <c r="O202" s="28"/>
      <c r="P202" s="28"/>
      <c r="Q202" s="29"/>
      <c r="R202" s="54"/>
      <c r="S202" s="45"/>
      <c r="T202" s="48"/>
      <c r="U202" s="51"/>
      <c r="V202" s="42"/>
      <c r="W202" s="27"/>
      <c r="X202" s="28"/>
      <c r="Y202" s="28"/>
      <c r="Z202" s="28"/>
      <c r="AA202" s="28"/>
      <c r="AB202" s="29"/>
      <c r="AC202" s="54"/>
      <c r="AD202" s="45"/>
      <c r="AE202" s="48"/>
      <c r="AF202" s="51"/>
      <c r="AG202" s="42"/>
      <c r="AH202" s="7"/>
      <c r="AI202" s="7"/>
      <c r="AJ202" s="7"/>
      <c r="AK202" s="7"/>
      <c r="AL202" s="7"/>
      <c r="AM202" s="7"/>
      <c r="AN202" s="54"/>
      <c r="AO202" s="45"/>
      <c r="AP202" s="48"/>
      <c r="AQ202" s="51"/>
      <c r="AR202" s="42"/>
      <c r="AS202" s="7"/>
      <c r="AT202" s="7"/>
      <c r="AU202" s="7"/>
      <c r="AV202" s="7"/>
      <c r="AW202" s="7"/>
      <c r="AX202" s="54"/>
      <c r="AY202" s="45"/>
      <c r="AZ202" s="48"/>
      <c r="BA202" s="51"/>
      <c r="BB202" s="42"/>
      <c r="BC202" s="7"/>
      <c r="BD202" s="7"/>
      <c r="BE202" s="7"/>
      <c r="BF202" s="7"/>
      <c r="BG202" s="7"/>
      <c r="BH202" s="54"/>
      <c r="BI202" s="45"/>
      <c r="BJ202" s="48"/>
      <c r="BK202" s="51"/>
      <c r="BL202" s="42"/>
    </row>
    <row r="203" spans="1:64" ht="16.8" x14ac:dyDescent="0.3">
      <c r="A203" s="22"/>
      <c r="B203" s="19" t="s">
        <v>5</v>
      </c>
      <c r="C203" s="9" t="str">
        <f>LOOKUP(C200, {0,50,60,63,66,70,73,75,80,85,90}, {"F","D","C-","C","C+","B-","B","B+","A-","A","A+"})</f>
        <v>B-</v>
      </c>
      <c r="D203" s="9" t="str">
        <f>LOOKUP(D200, {0,50,60,63,66,70,73,75,80,85,90}, {"F","D","C-","C","C+","B-","B","B+","A-","A","A+"})</f>
        <v>A+</v>
      </c>
      <c r="E203" s="9" t="str">
        <f>LOOKUP(E200, {0,50,60,63,66,70,73,75,80,85,90}, {"F","D","C-","C","C+","B-","B","B+","A-","A","A+"})</f>
        <v>A+</v>
      </c>
      <c r="F203" s="9" t="str">
        <f>LOOKUP(F200, {0,50,60,63,66,70,73,75,80,85,90}, {"F","D","C-","C","C+","B-","B","B+","A-","A","A+"})</f>
        <v>B+</v>
      </c>
      <c r="G203" s="9" t="str">
        <f>LOOKUP(G200, {0,50,60,63,66,70,73,75,80,85,90}, {"F","D","C-","C","C+","B-","B","B+","A-","A","A+"})</f>
        <v>B+</v>
      </c>
      <c r="H203" s="13"/>
      <c r="I203" s="45"/>
      <c r="J203" s="57"/>
      <c r="K203" s="60"/>
      <c r="L203" s="9" t="str">
        <f>LOOKUP(L200, {0,50,60,63,66,70,73,75,80,85,90}, {"F","D","C-","C","C+","B-","B","B+","A-","A","A+"})</f>
        <v>C-</v>
      </c>
      <c r="M203" s="9" t="str">
        <f>LOOKUP(M200, {0,50,60,63,66,70,73,75,80,85,90}, {"F","D","C-","C","C+","B-","B","B+","A-","A","A+"})</f>
        <v>C-</v>
      </c>
      <c r="N203" s="9" t="str">
        <f>LOOKUP(N200, {0,50,60,63,66,70,73,75,80,85,90}, {"F","D","C-","C","C+","B-","B","B+","A-","A","A+"})</f>
        <v>C-</v>
      </c>
      <c r="O203" s="9" t="str">
        <f>LOOKUP(O200, {0,50,60,63,66,70,73,75,80,85,90}, {"F","D","C-","C","C+","B-","B","B+","A-","A","A+"})</f>
        <v>C-</v>
      </c>
      <c r="P203" s="9" t="str">
        <f>LOOKUP(P200, {0,50,60,63,66,70,73,75,80,85,90}, {"F","D","C-","C","C+","B-","B","B+","A-","A","A+"})</f>
        <v>C-</v>
      </c>
      <c r="Q203" s="9" t="str">
        <f>LOOKUP(Q200, {0,50,60,63,66,70,73,75,80,85,90}, {"F","D","C-","C","C+","B-","B","B+","A-","A","A+"})</f>
        <v>C-</v>
      </c>
      <c r="R203" s="54"/>
      <c r="S203" s="45"/>
      <c r="T203" s="48"/>
      <c r="U203" s="51"/>
      <c r="V203" s="42"/>
      <c r="W203" s="10" t="str">
        <f>LOOKUP(W200, {0,50,55,58,61,65,70,75,80,85}, {"F","D","C-","C","C+","B-","B","B+","A-","A+"})</f>
        <v>F</v>
      </c>
      <c r="X203" s="9" t="str">
        <f>LOOKUP(X200, {0,50,55,58,61,65,70,75,80,85}, {"F","D","C-","C","C+","B-","B","B+","A-","A+"})</f>
        <v>F</v>
      </c>
      <c r="Y203" s="9" t="str">
        <f>LOOKUP(Y200, {0,50,55,58,61,65,70,75,80,85}, {"F","D","C-","C","C+","B-","B","B+","A-","A+"})</f>
        <v>F</v>
      </c>
      <c r="Z203" s="9" t="str">
        <f>LOOKUP(Z200, {0,50,55,58,61,65,70,75,80,85}, {"F","D","C-","C","C+","B-","B","B+","A-","A+"})</f>
        <v>F</v>
      </c>
      <c r="AA203" s="9" t="str">
        <f>LOOKUP(AA200, {0,50,55,58,61,65,70,75,80,85}, {"F","D","C-","C","C+","B-","B","B+","A-","A+"})</f>
        <v>F</v>
      </c>
      <c r="AB203" s="29" t="str">
        <f>LOOKUP(AB200, {0,50,55,58,61,65,70,75,80,85}, {"F","D","C-","C","C+","B-","B","B+","A-","A+"})</f>
        <v>F</v>
      </c>
      <c r="AC203" s="54"/>
      <c r="AD203" s="45"/>
      <c r="AE203" s="48"/>
      <c r="AF203" s="51"/>
      <c r="AG203" s="42"/>
      <c r="AH203" s="9" t="str">
        <f>LOOKUP(AH200, {0,50,60,63,66,70,73,75,80,85,90}, {"F","D","C-","C","C+","B-","B","B+","A-","A","A+"})</f>
        <v>A-</v>
      </c>
      <c r="AI203" s="9" t="str">
        <f>LOOKUP(AI200, {0,50,60,63,66,70,73,75,80,85,90}, {"F","D","C-","C","C+","B-","B","B+","A-","A","A+"})</f>
        <v>A</v>
      </c>
      <c r="AJ203" s="9" t="str">
        <f>LOOKUP(AJ200, {0,50,60,63,66,70,73,75,80,85,90}, {"F","D","C-","C","C+","B-","B","B+","A-","A","A+"})</f>
        <v>A-</v>
      </c>
      <c r="AK203" s="9" t="str">
        <f>LOOKUP(AK200, {0,50,60,63,66,70,73,75,80,85,90}, {"F","D","C-","C","C+","B-","B","B+","A-","A","A+"})</f>
        <v>A-</v>
      </c>
      <c r="AL203" s="9" t="str">
        <f>LOOKUP(AL200, {0,50,60,63,66,70,73,75,80,85,90}, {"F","D","C-","C","C+","B-","B","B+","A-","A","A+"})</f>
        <v>C+</v>
      </c>
      <c r="AM203" s="9" t="str">
        <f>LOOKUP(AM200, {0,50,60,63,66,70,73,75,80,85,90}, {"F","D","C-","C","C+","B-","B","B+","A-","A","A+"})</f>
        <v>A-</v>
      </c>
      <c r="AN203" s="54"/>
      <c r="AO203" s="45"/>
      <c r="AP203" s="48"/>
      <c r="AQ203" s="51"/>
      <c r="AR203" s="42"/>
      <c r="AS203" s="9" t="str">
        <f>LOOKUP(AS200, {0,50,60,63,66,70,73,75,80,85,90}, {"F","D","C-","C","C+","B-","B","B+","A-","A","A+"})</f>
        <v>C</v>
      </c>
      <c r="AT203" s="9" t="str">
        <f>LOOKUP(AT200, {0,50,60,63,66,70,73,75,80,85,90}, {"F","D","C-","C","C+","B-","B","B+","A-","A","A+"})</f>
        <v>C+</v>
      </c>
      <c r="AU203" s="9" t="str">
        <f>LOOKUP(AU200, {0,50,60,63,66,70,73,75,80,85,90}, {"F","D","C-","C","C+","B-","B","B+","A-","A","A+"})</f>
        <v>A-</v>
      </c>
      <c r="AV203" s="9" t="str">
        <f>LOOKUP(AV200, {0,50,60,63,66,70,73,75,80,85,90}, {"F","D","C-","C","C+","B-","B","B+","A-","A","A+"})</f>
        <v>B+</v>
      </c>
      <c r="AW203" s="9" t="str">
        <f>LOOKUP(AW200, {0,50,60,63,66,70,73,75,80,85,90}, {"F","D","C-","C","C+","B-","B","B+","A-","A","A+"})</f>
        <v>B-</v>
      </c>
      <c r="AX203" s="54"/>
      <c r="AY203" s="45"/>
      <c r="AZ203" s="48"/>
      <c r="BA203" s="51"/>
      <c r="BB203" s="42"/>
      <c r="BC203" s="9" t="str">
        <f>LOOKUP(BC200, {0,50,60,63,66,70,73,75,80,85,90}, {"F","D","C-","C","C+","B-","B","B+","A-","A","A+"})</f>
        <v>B+</v>
      </c>
      <c r="BD203" s="9" t="str">
        <f>LOOKUP(BD200, {0,50,60,63,66,70,73,75,80,85,90}, {"F","D","C-","C","C+","B-","B","B+","A-","A","A+"})</f>
        <v>A-</v>
      </c>
      <c r="BE203" s="9" t="str">
        <f>LOOKUP(BE200, {0,50,60,63,66,70,73,75,80,85,90}, {"F","D","C-","C","C+","B-","B","B+","A-","A","A+"})</f>
        <v>B-</v>
      </c>
      <c r="BF203" s="9" t="str">
        <f>LOOKUP(BF200, {0,50,60,63,66,70,73,75,80,85,90}, {"F","D","C-","C","C+","B-","B","B+","A-","A","A+"})</f>
        <v>A-</v>
      </c>
      <c r="BG203" s="9" t="str">
        <f>LOOKUP(BG200, {0,50,60,63,66,70,73,75,80,85,90}, {"F","D","C-","C","C+","B-","B","B+","A-","A","A+"})</f>
        <v>C-</v>
      </c>
      <c r="BH203" s="54"/>
      <c r="BI203" s="45"/>
      <c r="BJ203" s="48"/>
      <c r="BK203" s="51"/>
      <c r="BL203" s="42"/>
    </row>
    <row r="204" spans="1:64" ht="17.399999999999999" thickBot="1" x14ac:dyDescent="0.35">
      <c r="A204" s="23"/>
      <c r="B204" s="20" t="s">
        <v>6</v>
      </c>
      <c r="C204" s="12" t="str">
        <f>LOOKUP(C200,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3.20</v>
      </c>
      <c r="D204" s="12" t="str">
        <f>LOOKUP(D200,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E204" s="12" t="str">
        <f>LOOKUP(E200,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F204" s="12" t="str">
        <f>LOOKUP(F200,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3.70</v>
      </c>
      <c r="G204" s="12" t="str">
        <f>LOOKUP(G200,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3.80</v>
      </c>
      <c r="H204" s="14"/>
      <c r="I204" s="46"/>
      <c r="J204" s="58"/>
      <c r="K204" s="61"/>
      <c r="L204" s="12" t="str">
        <f>LOOKUP(L200,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M204" s="12" t="str">
        <f>LOOKUP(M200,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204" s="12" t="str">
        <f>LOOKUP(N200,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204" s="12" t="str">
        <f>LOOKUP(O200,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204" s="12" t="str">
        <f>LOOKUP(P200,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204" s="12" t="str">
        <f>LOOKUP(Q200,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204" s="55"/>
      <c r="S204" s="46"/>
      <c r="T204" s="49"/>
      <c r="U204" s="51"/>
      <c r="V204" s="43"/>
      <c r="W204" s="11" t="str">
        <f>LOOKUP(W200,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X204" s="12" t="str">
        <f>LOOKUP(X200,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204" s="12" t="str">
        <f>LOOKUP(Y200,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204" s="12" t="str">
        <f>LOOKUP(Z200,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204" s="12" t="str">
        <f>LOOKUP(AA200,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204" s="30" t="str">
        <f>LOOKUP(AB200,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204" s="55"/>
      <c r="AD204" s="46"/>
      <c r="AE204" s="49"/>
      <c r="AF204" s="52"/>
      <c r="AG204" s="43"/>
      <c r="AH204" s="12" t="str">
        <f>LOOKUP(AH200,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I204" s="12" t="str">
        <f>LOOKUP(AI200,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J204" s="12" t="str">
        <f>LOOKUP(AJ200,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K204" s="12" t="str">
        <f>LOOKUP(AK200,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L204" s="12" t="str">
        <f>LOOKUP(AL200,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2.90</v>
      </c>
      <c r="AM204" s="12" t="str">
        <f>LOOKUP(AM200,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N204" s="55"/>
      <c r="AO204" s="46"/>
      <c r="AP204" s="49"/>
      <c r="AQ204" s="52"/>
      <c r="AR204" s="43"/>
      <c r="AS204" s="12" t="str">
        <f>LOOKUP(AS200,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AT204" s="12" t="str">
        <f>LOOKUP(AT200,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2.70</v>
      </c>
      <c r="AU204" s="12" t="str">
        <f>LOOKUP(AU200,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V204" s="12" t="str">
        <f>LOOKUP(AV200,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AW204" s="12" t="str">
        <f>LOOKUP(AW200,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AX204" s="55"/>
      <c r="AY204" s="46"/>
      <c r="AZ204" s="49"/>
      <c r="BA204" s="52"/>
      <c r="BB204" s="43"/>
      <c r="BC204" s="12" t="str">
        <f>LOOKUP(BC200,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BD204" s="12" t="str">
        <f>LOOKUP(BD200,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E204" s="12" t="str">
        <f>LOOKUP(BE200,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3.20</v>
      </c>
      <c r="BF204" s="12" t="str">
        <f>LOOKUP(BF200,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G204" s="12" t="str">
        <f>LOOKUP(BG200,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BH204" s="55"/>
      <c r="BI204" s="46"/>
      <c r="BJ204" s="49"/>
      <c r="BK204" s="52"/>
      <c r="BL204" s="43"/>
    </row>
    <row r="205" spans="1:64" ht="17.399999999999999" thickBot="1" x14ac:dyDescent="0.35">
      <c r="A205" s="21" t="s">
        <v>98</v>
      </c>
      <c r="B205" s="17" t="s">
        <v>11</v>
      </c>
      <c r="C205" s="24">
        <v>4</v>
      </c>
      <c r="D205" s="7">
        <v>3</v>
      </c>
      <c r="E205" s="7">
        <v>4</v>
      </c>
      <c r="F205" s="7">
        <v>3</v>
      </c>
      <c r="G205" s="7">
        <v>2</v>
      </c>
      <c r="H205" s="16">
        <f>SUM(C205:G205)</f>
        <v>16</v>
      </c>
      <c r="I205" s="44">
        <f>H206*100/500</f>
        <v>0</v>
      </c>
      <c r="J205" s="56">
        <f>(C205*C210+D205*D210+E205*E210+F205*F210+G205*G210)/(C205+D205+E205+F205+G205)</f>
        <v>0</v>
      </c>
      <c r="K205" s="59" t="str">
        <f>LOOKUP(J205,{0,1},{"Dropped Out"," Promoted"})</f>
        <v>Dropped Out</v>
      </c>
      <c r="L205" s="24">
        <v>3</v>
      </c>
      <c r="M205" s="25">
        <v>2</v>
      </c>
      <c r="N205" s="25">
        <v>3</v>
      </c>
      <c r="O205" s="25">
        <v>3</v>
      </c>
      <c r="P205" s="25">
        <v>3</v>
      </c>
      <c r="Q205" s="26">
        <v>3</v>
      </c>
      <c r="R205" s="53">
        <f>SUM(L206,M206,N206,,O206,P206,Q206)</f>
        <v>360</v>
      </c>
      <c r="S205" s="44">
        <f>AVERAGE(L206,M206,N206,O206,P206,Q206)</f>
        <v>60</v>
      </c>
      <c r="T205" s="47">
        <f>(L205*L210+M205*M210+N205*N210+O205*O210+P205*P210+Q205*Q210)/(L205+M205+N205+O205+P205+Q205)</f>
        <v>2</v>
      </c>
      <c r="U205" s="50" t="e">
        <f>(C205*C210+D205*D210+E205*E210+F205*F210+#REF!*#REF!+#REF!*#REF!+L205*L210+M205*M210+N205*N210+O205*O210+P205*P210+Q205*Q210)/(C205+D205+E205+F205+#REF!+#REF!+L205+M205+N205+O205+P205+Q205)</f>
        <v>#REF!</v>
      </c>
      <c r="V205" s="41" t="e">
        <f>LOOKUP(U205,{0,1.5,2},{"Dropped Out","Probation","Promoted"})</f>
        <v>#REF!</v>
      </c>
      <c r="W205" s="24">
        <v>3</v>
      </c>
      <c r="X205" s="25">
        <v>2</v>
      </c>
      <c r="Y205" s="25">
        <v>3</v>
      </c>
      <c r="Z205" s="25">
        <v>3</v>
      </c>
      <c r="AA205" s="25">
        <v>3</v>
      </c>
      <c r="AB205" s="26">
        <v>3</v>
      </c>
      <c r="AC205" s="53">
        <f>SUM(W206,X206,Y206,,Z206,AA206,AB206)</f>
        <v>0</v>
      </c>
      <c r="AD205" s="44" t="e">
        <f>AVERAGE(W206,X206,Y206,Z206,AA206,AB206)</f>
        <v>#DIV/0!</v>
      </c>
      <c r="AE205" s="47">
        <f>(W205*W210+X205*X210+Y205*Y210+Z205*Z210+AA205*AA210+AB205*AB210)/(W205+X205+Y205+Z205+AA205+AB205)</f>
        <v>0</v>
      </c>
      <c r="AF205" s="50">
        <f>(M205*M210+N205*N210+O205*O210+P205*P210+Q205*Q210+R205*R210+W205*W210+X205*X210+Y205*Y210+Z205*Z210+AA205*AA210+AB205*AB210)/(M205+N205+O205+P205+Q205+R205+W205+X205+Y205+Z205+AA205+AB205)</f>
        <v>7.1611253196930943E-2</v>
      </c>
      <c r="AG205" s="41" t="str">
        <f>LOOKUP(AF205,{0,1.5,2},{"Dropped Out","Probation","Promoted"})</f>
        <v>Dropped Out</v>
      </c>
      <c r="AH205" s="24">
        <v>4</v>
      </c>
      <c r="AI205" s="25">
        <v>3</v>
      </c>
      <c r="AJ205" s="25">
        <v>3</v>
      </c>
      <c r="AK205" s="25">
        <v>2</v>
      </c>
      <c r="AL205" s="25">
        <v>4</v>
      </c>
      <c r="AM205" s="26">
        <v>4</v>
      </c>
      <c r="AN205" s="16">
        <f>SUM(AH205:AM205)</f>
        <v>20</v>
      </c>
      <c r="AO205" s="44">
        <f>AN206*100/600</f>
        <v>0</v>
      </c>
      <c r="AP205" s="47">
        <f>(AH205*AH210+AI205*AI210+AJ205*AJ210+AK205*AK210+AL205*AL210+AM205*AM210)/(AH205+AI205+AJ205+AK205+AL205+AM205)</f>
        <v>0</v>
      </c>
      <c r="AQ205" s="50">
        <f>(C205*C210+D205*D210+E205*E210+F205*F210+G205*G210++AH205*AH210+AI205*AI210+AJ205*AJ210+AK205*AK210+AL205*AL210+AM205*AM210)/(C205+D205+E205+F205+G205+AH205+AI205+AJ205+AK205+AL205+AM205)</f>
        <v>0</v>
      </c>
      <c r="AR205" s="41" t="str">
        <f>LOOKUP(AQ205,{0,1.5},{"Dropped Out","Promoted"})</f>
        <v>Dropped Out</v>
      </c>
      <c r="AS205" s="24">
        <v>3</v>
      </c>
      <c r="AT205" s="25">
        <v>3</v>
      </c>
      <c r="AU205" s="25">
        <v>3</v>
      </c>
      <c r="AV205" s="25">
        <v>4</v>
      </c>
      <c r="AW205" s="25">
        <v>4</v>
      </c>
      <c r="AX205" s="53">
        <f>SUM(AS206,AT206,AU206,,AV206,AW206)</f>
        <v>0</v>
      </c>
      <c r="AY205" s="44">
        <f>AX205*100/500</f>
        <v>0</v>
      </c>
      <c r="AZ205" s="47">
        <f>(AS205*AS210+AT205*AT210+AU205*AU210+AV205*AV210+AW205*AW210)/(AS205+AT205+AU205+AV205+AW205)</f>
        <v>0</v>
      </c>
      <c r="BA205" s="50">
        <f>(C205*C210+D205*D210+E205*E210+F205*F210+G205*G210++AH205*AH210+AI205*AI210+AJ205*AJ210+AK205*AK210+AL205*AL210+AM205*AM210+AS205*AS210+AT205*AT210+AU205*AU210+AV205*AV210+AW205*AW210)/(C205+D205+E205+F205+G205+AH205+AI205+AJ205+AK205+AL205+AM205+AS205+AT205+AU205+AV205+AW205)</f>
        <v>0</v>
      </c>
      <c r="BB205" s="41" t="str">
        <f>LOOKUP(BA205,{0,1.75},{"Dropped Out","Promoted"})</f>
        <v>Dropped Out</v>
      </c>
      <c r="BC205" s="24">
        <v>4</v>
      </c>
      <c r="BD205" s="25">
        <v>3</v>
      </c>
      <c r="BE205" s="25">
        <v>3</v>
      </c>
      <c r="BF205" s="25">
        <v>4</v>
      </c>
      <c r="BG205" s="25">
        <v>3</v>
      </c>
      <c r="BH205" s="53">
        <f>SUM(BC206,BD206,BE206,,BF206,BG206)</f>
        <v>0</v>
      </c>
      <c r="BI205" s="44">
        <f>BH205*100/500</f>
        <v>0</v>
      </c>
      <c r="BJ205" s="47">
        <f>(BC205*BC210+BD205*BD210+BE205*BE210+BF205*BF210+BG205*BG210)/(BC205+BD205+BE205+BF205+BG205)</f>
        <v>0</v>
      </c>
      <c r="BK205" s="50">
        <f>(C205*C210+D205*D210+E205*E210+F205*F210+G205*G210++AH205*AH210+AI205*AI210+AJ205*AJ210+AK205*AK210+AL205*AL210+AM205*AM210+AS205*AS210+AT205*AT210+AU205*AU210+AV205*AV210+AW205*AW210+BC205*BC210+BD205*BD210+BE205*BE210+BF205*BF210+BG205*BG210)/(C205+D205+E205+F205+G205+AH205+AI205+AJ205+AK205+AL205+AM205+AS205+AT205+AU205+AV205+AW205+BC205+BD205+BE205+BF205+BG205)</f>
        <v>0</v>
      </c>
      <c r="BL205" s="41" t="str">
        <f>LOOKUP(BK205,{0,2},{"Dropped Out","Promoted"})</f>
        <v>Dropped Out</v>
      </c>
    </row>
    <row r="206" spans="1:64" ht="16.8" x14ac:dyDescent="0.3">
      <c r="A206" s="22" t="s">
        <v>99</v>
      </c>
      <c r="B206" s="18" t="s">
        <v>12</v>
      </c>
      <c r="C206" s="7">
        <v>0</v>
      </c>
      <c r="D206" s="7">
        <v>0</v>
      </c>
      <c r="E206" s="7">
        <v>0</v>
      </c>
      <c r="F206" s="7">
        <v>0</v>
      </c>
      <c r="G206" s="7">
        <v>0</v>
      </c>
      <c r="H206" s="35">
        <f>SUM(C206:G206)</f>
        <v>0</v>
      </c>
      <c r="I206" s="45"/>
      <c r="J206" s="57"/>
      <c r="K206" s="60"/>
      <c r="L206" s="27">
        <v>60</v>
      </c>
      <c r="M206" s="28">
        <v>60</v>
      </c>
      <c r="N206" s="28">
        <v>60</v>
      </c>
      <c r="O206" s="28">
        <v>60</v>
      </c>
      <c r="P206" s="28">
        <v>60</v>
      </c>
      <c r="Q206" s="29">
        <v>60</v>
      </c>
      <c r="R206" s="54"/>
      <c r="S206" s="45"/>
      <c r="T206" s="48"/>
      <c r="U206" s="51"/>
      <c r="V206" s="42"/>
      <c r="W206" s="27"/>
      <c r="X206" s="28"/>
      <c r="Y206" s="28"/>
      <c r="Z206" s="28"/>
      <c r="AA206" s="28"/>
      <c r="AB206" s="29"/>
      <c r="AC206" s="54"/>
      <c r="AD206" s="45"/>
      <c r="AE206" s="48"/>
      <c r="AF206" s="51"/>
      <c r="AG206" s="42"/>
      <c r="AH206" s="7"/>
      <c r="AI206" s="7"/>
      <c r="AJ206" s="7"/>
      <c r="AK206" s="7"/>
      <c r="AL206" s="7"/>
      <c r="AM206" s="7"/>
      <c r="AN206" s="53">
        <f>SUM(AH206,AI206,AJ206,,AK206,AL206,AM206)</f>
        <v>0</v>
      </c>
      <c r="AO206" s="45"/>
      <c r="AP206" s="48"/>
      <c r="AQ206" s="51"/>
      <c r="AR206" s="42"/>
      <c r="AS206" s="7"/>
      <c r="AT206" s="7"/>
      <c r="AU206" s="7"/>
      <c r="AV206" s="7"/>
      <c r="AW206" s="7"/>
      <c r="AX206" s="54"/>
      <c r="AY206" s="45"/>
      <c r="AZ206" s="48"/>
      <c r="BA206" s="51"/>
      <c r="BB206" s="42"/>
      <c r="BC206" s="7"/>
      <c r="BD206" s="7"/>
      <c r="BE206" s="7"/>
      <c r="BF206" s="7"/>
      <c r="BG206" s="7"/>
      <c r="BH206" s="54"/>
      <c r="BI206" s="45"/>
      <c r="BJ206" s="48"/>
      <c r="BK206" s="51"/>
      <c r="BL206" s="42"/>
    </row>
    <row r="207" spans="1:64" ht="16.8" x14ac:dyDescent="0.3">
      <c r="A207" s="22"/>
      <c r="B207" s="18"/>
      <c r="C207" s="7"/>
      <c r="D207" s="7"/>
      <c r="E207" s="7"/>
      <c r="F207" s="7"/>
      <c r="G207" s="7"/>
      <c r="H207" s="13"/>
      <c r="I207" s="45"/>
      <c r="J207" s="57"/>
      <c r="K207" s="60"/>
      <c r="L207" s="27"/>
      <c r="M207" s="28"/>
      <c r="N207" s="28"/>
      <c r="O207" s="28"/>
      <c r="P207" s="28"/>
      <c r="Q207" s="29"/>
      <c r="R207" s="54"/>
      <c r="S207" s="45"/>
      <c r="T207" s="48"/>
      <c r="U207" s="51"/>
      <c r="V207" s="42"/>
      <c r="W207" s="37" t="s">
        <v>18</v>
      </c>
      <c r="X207" s="40"/>
      <c r="Y207" s="40"/>
      <c r="Z207" s="40"/>
      <c r="AA207" s="40"/>
      <c r="AB207" s="39"/>
      <c r="AC207" s="54"/>
      <c r="AD207" s="45"/>
      <c r="AE207" s="48"/>
      <c r="AF207" s="51"/>
      <c r="AG207" s="42"/>
      <c r="AH207" s="7"/>
      <c r="AI207" s="7"/>
      <c r="AJ207" s="7"/>
      <c r="AK207" s="36"/>
      <c r="AL207" s="7"/>
      <c r="AM207" s="7"/>
      <c r="AN207" s="54"/>
      <c r="AO207" s="45"/>
      <c r="AP207" s="48"/>
      <c r="AQ207" s="51"/>
      <c r="AR207" s="42"/>
      <c r="AS207" s="7"/>
      <c r="AT207" s="7"/>
      <c r="AU207" s="7"/>
      <c r="AV207" s="7"/>
      <c r="AW207" s="7"/>
      <c r="AX207" s="54"/>
      <c r="AY207" s="45"/>
      <c r="AZ207" s="48"/>
      <c r="BA207" s="51"/>
      <c r="BB207" s="42"/>
      <c r="BC207" s="7"/>
      <c r="BD207" s="7"/>
      <c r="BE207" s="7"/>
      <c r="BF207" s="7"/>
      <c r="BG207" s="7"/>
      <c r="BH207" s="54"/>
      <c r="BI207" s="45"/>
      <c r="BJ207" s="48"/>
      <c r="BK207" s="51"/>
      <c r="BL207" s="42"/>
    </row>
    <row r="208" spans="1:64" ht="16.8" x14ac:dyDescent="0.3">
      <c r="A208" s="22"/>
      <c r="B208" s="19"/>
      <c r="C208" s="7"/>
      <c r="D208" s="7"/>
      <c r="E208" s="7"/>
      <c r="F208" s="7"/>
      <c r="G208" s="7"/>
      <c r="H208" s="13"/>
      <c r="I208" s="45"/>
      <c r="J208" s="57"/>
      <c r="K208" s="60"/>
      <c r="L208" s="27"/>
      <c r="M208" s="28"/>
      <c r="N208" s="28"/>
      <c r="O208" s="28"/>
      <c r="P208" s="28"/>
      <c r="Q208" s="29"/>
      <c r="R208" s="54"/>
      <c r="S208" s="45"/>
      <c r="T208" s="48"/>
      <c r="U208" s="51"/>
      <c r="V208" s="42"/>
      <c r="W208" s="27"/>
      <c r="X208" s="28"/>
      <c r="Y208" s="28"/>
      <c r="Z208" s="28"/>
      <c r="AA208" s="28"/>
      <c r="AB208" s="29"/>
      <c r="AC208" s="54"/>
      <c r="AD208" s="45"/>
      <c r="AE208" s="48"/>
      <c r="AF208" s="51"/>
      <c r="AG208" s="42"/>
      <c r="AH208" s="7"/>
      <c r="AI208" s="7"/>
      <c r="AJ208" s="7"/>
      <c r="AK208" s="7"/>
      <c r="AL208" s="7"/>
      <c r="AM208" s="7"/>
      <c r="AN208" s="54"/>
      <c r="AO208" s="45"/>
      <c r="AP208" s="48"/>
      <c r="AQ208" s="51"/>
      <c r="AR208" s="42"/>
      <c r="AS208" s="7"/>
      <c r="AT208" s="7"/>
      <c r="AU208" s="7"/>
      <c r="AV208" s="7"/>
      <c r="AW208" s="7"/>
      <c r="AX208" s="54"/>
      <c r="AY208" s="45"/>
      <c r="AZ208" s="48"/>
      <c r="BA208" s="51"/>
      <c r="BB208" s="42"/>
      <c r="BC208" s="7"/>
      <c r="BD208" s="7"/>
      <c r="BE208" s="7"/>
      <c r="BF208" s="7"/>
      <c r="BG208" s="7"/>
      <c r="BH208" s="54"/>
      <c r="BI208" s="45"/>
      <c r="BJ208" s="48"/>
      <c r="BK208" s="51"/>
      <c r="BL208" s="42"/>
    </row>
    <row r="209" spans="1:64" ht="16.8" x14ac:dyDescent="0.3">
      <c r="A209" s="22"/>
      <c r="B209" s="19" t="s">
        <v>5</v>
      </c>
      <c r="C209" s="9" t="str">
        <f>LOOKUP(C206, {0,50,60,63,66,70,73,75,80,85,90}, {"F","D","C-","C","C+","B-","B","B+","A-","A","A+"})</f>
        <v>F</v>
      </c>
      <c r="D209" s="9" t="str">
        <f>LOOKUP(D206, {0,50,60,63,66,70,73,75,80,85,90}, {"F","D","C-","C","C+","B-","B","B+","A-","A","A+"})</f>
        <v>F</v>
      </c>
      <c r="E209" s="9" t="str">
        <f>LOOKUP(E206, {0,50,60,63,66,70,73,75,80,85,90}, {"F","D","C-","C","C+","B-","B","B+","A-","A","A+"})</f>
        <v>F</v>
      </c>
      <c r="F209" s="9" t="str">
        <f>LOOKUP(F206, {0,50,60,63,66,70,73,75,80,85,90}, {"F","D","C-","C","C+","B-","B","B+","A-","A","A+"})</f>
        <v>F</v>
      </c>
      <c r="G209" s="9" t="str">
        <f>LOOKUP(G206, {0,50,60,63,66,70,73,75,80,85,90}, {"F","D","C-","C","C+","B-","B","B+","A-","A","A+"})</f>
        <v>F</v>
      </c>
      <c r="H209" s="13"/>
      <c r="I209" s="45"/>
      <c r="J209" s="57"/>
      <c r="K209" s="60"/>
      <c r="L209" s="9" t="str">
        <f>LOOKUP(L206, {0,50,60,63,66,70,73,75,80,85,90}, {"F","D","C-","C","C+","B-","B","B+","A-","A","A+"})</f>
        <v>C-</v>
      </c>
      <c r="M209" s="9" t="str">
        <f>LOOKUP(M206, {0,50,60,63,66,70,73,75,80,85,90}, {"F","D","C-","C","C+","B-","B","B+","A-","A","A+"})</f>
        <v>C-</v>
      </c>
      <c r="N209" s="9" t="str">
        <f>LOOKUP(N206, {0,50,60,63,66,70,73,75,80,85,90}, {"F","D","C-","C","C+","B-","B","B+","A-","A","A+"})</f>
        <v>C-</v>
      </c>
      <c r="O209" s="9" t="str">
        <f>LOOKUP(O206, {0,50,60,63,66,70,73,75,80,85,90}, {"F","D","C-","C","C+","B-","B","B+","A-","A","A+"})</f>
        <v>C-</v>
      </c>
      <c r="P209" s="9" t="str">
        <f>LOOKUP(P206, {0,50,60,63,66,70,73,75,80,85,90}, {"F","D","C-","C","C+","B-","B","B+","A-","A","A+"})</f>
        <v>C-</v>
      </c>
      <c r="Q209" s="9" t="str">
        <f>LOOKUP(Q206, {0,50,60,63,66,70,73,75,80,85,90}, {"F","D","C-","C","C+","B-","B","B+","A-","A","A+"})</f>
        <v>C-</v>
      </c>
      <c r="R209" s="54"/>
      <c r="S209" s="45"/>
      <c r="T209" s="48"/>
      <c r="U209" s="51"/>
      <c r="V209" s="42"/>
      <c r="W209" s="10" t="str">
        <f>LOOKUP(W206, {0,50,55,58,61,65,70,75,80,85}, {"F","D","C-","C","C+","B-","B","B+","A-","A+"})</f>
        <v>F</v>
      </c>
      <c r="X209" s="9" t="str">
        <f>LOOKUP(X206, {0,50,55,58,61,65,70,75,80,85}, {"F","D","C-","C","C+","B-","B","B+","A-","A+"})</f>
        <v>F</v>
      </c>
      <c r="Y209" s="9" t="str">
        <f>LOOKUP(Y206, {0,50,55,58,61,65,70,75,80,85}, {"F","D","C-","C","C+","B-","B","B+","A-","A+"})</f>
        <v>F</v>
      </c>
      <c r="Z209" s="9" t="str">
        <f>LOOKUP(Z206, {0,50,55,58,61,65,70,75,80,85}, {"F","D","C-","C","C+","B-","B","B+","A-","A+"})</f>
        <v>F</v>
      </c>
      <c r="AA209" s="9" t="str">
        <f>LOOKUP(AA206, {0,50,55,58,61,65,70,75,80,85}, {"F","D","C-","C","C+","B-","B","B+","A-","A+"})</f>
        <v>F</v>
      </c>
      <c r="AB209" s="29" t="str">
        <f>LOOKUP(AB206, {0,50,55,58,61,65,70,75,80,85}, {"F","D","C-","C","C+","B-","B","B+","A-","A+"})</f>
        <v>F</v>
      </c>
      <c r="AC209" s="54"/>
      <c r="AD209" s="45"/>
      <c r="AE209" s="48"/>
      <c r="AF209" s="51"/>
      <c r="AG209" s="42"/>
      <c r="AH209" s="9" t="str">
        <f>LOOKUP(AH206, {0,50,60,63,66,70,73,75,80,85,90}, {"F","D","C-","C","C+","B-","B","B+","A-","A","A+"})</f>
        <v>F</v>
      </c>
      <c r="AI209" s="9" t="str">
        <f>LOOKUP(AI206, {0,50,60,63,66,70,73,75,80,85,90}, {"F","D","C-","C","C+","B-","B","B+","A-","A","A+"})</f>
        <v>F</v>
      </c>
      <c r="AJ209" s="9" t="str">
        <f>LOOKUP(AJ206, {0,50,60,63,66,70,73,75,80,85,90}, {"F","D","C-","C","C+","B-","B","B+","A-","A","A+"})</f>
        <v>F</v>
      </c>
      <c r="AK209" s="9" t="str">
        <f>LOOKUP(AK206, {0,50,60,63,66,70,73,75,80,85,90}, {"F","D","C-","C","C+","B-","B","B+","A-","A","A+"})</f>
        <v>F</v>
      </c>
      <c r="AL209" s="9" t="str">
        <f>LOOKUP(AL206, {0,50,60,63,66,70,73,75,80,85,90}, {"F","D","C-","C","C+","B-","B","B+","A-","A","A+"})</f>
        <v>F</v>
      </c>
      <c r="AM209" s="9" t="str">
        <f>LOOKUP(AM206, {0,50,60,63,66,70,73,75,80,85,90}, {"F","D","C-","C","C+","B-","B","B+","A-","A","A+"})</f>
        <v>F</v>
      </c>
      <c r="AN209" s="54"/>
      <c r="AO209" s="45"/>
      <c r="AP209" s="48"/>
      <c r="AQ209" s="51"/>
      <c r="AR209" s="42"/>
      <c r="AS209" s="9" t="str">
        <f>LOOKUP(AS206, {0,50,60,63,66,70,73,75,80,85,90}, {"F","D","C-","C","C+","B-","B","B+","A-","A","A+"})</f>
        <v>F</v>
      </c>
      <c r="AT209" s="9" t="str">
        <f>LOOKUP(AT206, {0,50,60,63,66,70,73,75,80,85,90}, {"F","D","C-","C","C+","B-","B","B+","A-","A","A+"})</f>
        <v>F</v>
      </c>
      <c r="AU209" s="9" t="str">
        <f>LOOKUP(AU206, {0,50,60,63,66,70,73,75,80,85,90}, {"F","D","C-","C","C+","B-","B","B+","A-","A","A+"})</f>
        <v>F</v>
      </c>
      <c r="AV209" s="9" t="str">
        <f>LOOKUP(AV206, {0,50,60,63,66,70,73,75,80,85,90}, {"F","D","C-","C","C+","B-","B","B+","A-","A","A+"})</f>
        <v>F</v>
      </c>
      <c r="AW209" s="9" t="str">
        <f>LOOKUP(AW206, {0,50,60,63,66,70,73,75,80,85,90}, {"F","D","C-","C","C+","B-","B","B+","A-","A","A+"})</f>
        <v>F</v>
      </c>
      <c r="AX209" s="54"/>
      <c r="AY209" s="45"/>
      <c r="AZ209" s="48"/>
      <c r="BA209" s="51"/>
      <c r="BB209" s="42"/>
      <c r="BC209" s="9" t="str">
        <f>LOOKUP(BC206, {0,50,60,63,66,70,73,75,80,85,90}, {"F","D","C-","C","C+","B-","B","B+","A-","A","A+"})</f>
        <v>F</v>
      </c>
      <c r="BD209" s="9" t="str">
        <f>LOOKUP(BD206, {0,50,60,63,66,70,73,75,80,85,90}, {"F","D","C-","C","C+","B-","B","B+","A-","A","A+"})</f>
        <v>F</v>
      </c>
      <c r="BE209" s="9" t="str">
        <f>LOOKUP(BE206, {0,50,60,63,66,70,73,75,80,85,90}, {"F","D","C-","C","C+","B-","B","B+","A-","A","A+"})</f>
        <v>F</v>
      </c>
      <c r="BF209" s="9" t="str">
        <f>LOOKUP(BF206, {0,50,60,63,66,70,73,75,80,85,90}, {"F","D","C-","C","C+","B-","B","B+","A-","A","A+"})</f>
        <v>F</v>
      </c>
      <c r="BG209" s="9" t="str">
        <f>LOOKUP(BG206, {0,50,60,63,66,70,73,75,80,85,90}, {"F","D","C-","C","C+","B-","B","B+","A-","A","A+"})</f>
        <v>F</v>
      </c>
      <c r="BH209" s="54"/>
      <c r="BI209" s="45"/>
      <c r="BJ209" s="48"/>
      <c r="BK209" s="51"/>
      <c r="BL209" s="42"/>
    </row>
    <row r="210" spans="1:64" ht="17.399999999999999" thickBot="1" x14ac:dyDescent="0.35">
      <c r="A210" s="23"/>
      <c r="B210" s="20" t="s">
        <v>6</v>
      </c>
      <c r="C210" s="12" t="str">
        <f>LOOKUP(C206,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D210" s="12" t="str">
        <f>LOOKUP(D206,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E210" s="12" t="str">
        <f>LOOKUP(E206,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F210" s="12" t="str">
        <f>LOOKUP(F206,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G210" s="12" t="str">
        <f>LOOKUP(G206,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H210" s="14"/>
      <c r="I210" s="46"/>
      <c r="J210" s="58"/>
      <c r="K210" s="61"/>
      <c r="L210" s="12" t="str">
        <f>LOOKUP(L206,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M210" s="12" t="str">
        <f>LOOKUP(M206,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210" s="12" t="str">
        <f>LOOKUP(N206,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210" s="12" t="str">
        <f>LOOKUP(O206,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210" s="12" t="str">
        <f>LOOKUP(P206,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210" s="12" t="str">
        <f>LOOKUP(Q206,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210" s="55"/>
      <c r="S210" s="46"/>
      <c r="T210" s="49"/>
      <c r="U210" s="51"/>
      <c r="V210" s="43"/>
      <c r="W210" s="11" t="str">
        <f>LOOKUP(W206,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X210" s="12" t="str">
        <f>LOOKUP(X206,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210" s="12" t="str">
        <f>LOOKUP(Y206,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210" s="12" t="str">
        <f>LOOKUP(Z206,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210" s="12" t="str">
        <f>LOOKUP(AA206,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210" s="30" t="str">
        <f>LOOKUP(AB206,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210" s="55"/>
      <c r="AD210" s="46"/>
      <c r="AE210" s="49"/>
      <c r="AF210" s="52"/>
      <c r="AG210" s="43"/>
      <c r="AH210" s="12" t="str">
        <f>LOOKUP(AH206,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I210" s="12" t="str">
        <f>LOOKUP(AI206,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J210" s="12" t="str">
        <f>LOOKUP(AJ206,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K210" s="12" t="str">
        <f>LOOKUP(AK206,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L210" s="12" t="str">
        <f>LOOKUP(AL206,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M210" s="12" t="str">
        <f>LOOKUP(AM206,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N210" s="55"/>
      <c r="AO210" s="46"/>
      <c r="AP210" s="49"/>
      <c r="AQ210" s="52"/>
      <c r="AR210" s="43"/>
      <c r="AS210" s="12" t="str">
        <f>LOOKUP(AS206,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T210" s="12" t="str">
        <f>LOOKUP(AT206,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U210" s="12" t="str">
        <f>LOOKUP(AU206,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V210" s="12" t="str">
        <f>LOOKUP(AV206,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W210" s="12" t="str">
        <f>LOOKUP(AW206,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210" s="55"/>
      <c r="AY210" s="46"/>
      <c r="AZ210" s="49"/>
      <c r="BA210" s="52"/>
      <c r="BB210" s="43"/>
      <c r="BC210" s="12" t="str">
        <f>LOOKUP(BC206,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D210" s="12" t="str">
        <f>LOOKUP(BD206,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E210" s="12" t="str">
        <f>LOOKUP(BE206,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210" s="12" t="str">
        <f>LOOKUP(BF206,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210" s="12" t="str">
        <f>LOOKUP(BG206,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210" s="55"/>
      <c r="BI210" s="46"/>
      <c r="BJ210" s="49"/>
      <c r="BK210" s="52"/>
      <c r="BL210" s="43"/>
    </row>
    <row r="211" spans="1:64" ht="17.399999999999999" thickBot="1" x14ac:dyDescent="0.35">
      <c r="A211" s="21" t="s">
        <v>100</v>
      </c>
      <c r="B211" s="17" t="s">
        <v>11</v>
      </c>
      <c r="C211" s="24">
        <v>4</v>
      </c>
      <c r="D211" s="7">
        <v>3</v>
      </c>
      <c r="E211" s="7">
        <v>4</v>
      </c>
      <c r="F211" s="7">
        <v>3</v>
      </c>
      <c r="G211" s="7">
        <v>2</v>
      </c>
      <c r="H211" s="16">
        <f>SUM(C211:G211)</f>
        <v>16</v>
      </c>
      <c r="I211" s="44">
        <f>H212*100/500</f>
        <v>70.400000000000006</v>
      </c>
      <c r="J211" s="56">
        <f>(C211*C216+D211*D216+E211*E216+F211*F216+G211*G216)/(C211+D211+E211+F211+G211)</f>
        <v>3.1062499999999997</v>
      </c>
      <c r="K211" s="59" t="str">
        <f>LOOKUP(J211,{0,1},{"Dropped Out"," Promoted"})</f>
        <v xml:space="preserve"> Promoted</v>
      </c>
      <c r="L211" s="24">
        <v>3</v>
      </c>
      <c r="M211" s="25">
        <v>2</v>
      </c>
      <c r="N211" s="25">
        <v>3</v>
      </c>
      <c r="O211" s="25">
        <v>3</v>
      </c>
      <c r="P211" s="25">
        <v>3</v>
      </c>
      <c r="Q211" s="26">
        <v>3</v>
      </c>
      <c r="R211" s="53">
        <f>SUM(L212,M212,N212,,O212,P212,Q212)</f>
        <v>360</v>
      </c>
      <c r="S211" s="44">
        <f>AVERAGE(L212,M212,N212,O212,P212,Q212)</f>
        <v>60</v>
      </c>
      <c r="T211" s="47">
        <f>(L211*L216+M211*M216+N211*N216+O211*O216+P211*P216+Q211*Q216)/(L211+M211+N211+O211+P211+Q211)</f>
        <v>2</v>
      </c>
      <c r="U211" s="50" t="e">
        <f>(C211*C216+D211*D216+E211*E216+F211*F216+#REF!*#REF!+#REF!*#REF!+L211*L216+M211*M216+N211*N216+O211*O216+P211*P216+Q211*Q216)/(C211+D211+E211+F211+#REF!+#REF!+L211+M211+N211+O211+P211+Q211)</f>
        <v>#REF!</v>
      </c>
      <c r="V211" s="41" t="e">
        <f>LOOKUP(U211,{0,1.5,2},{"Dropped Out","Probation","Promoted"})</f>
        <v>#REF!</v>
      </c>
      <c r="W211" s="24">
        <v>3</v>
      </c>
      <c r="X211" s="25">
        <v>2</v>
      </c>
      <c r="Y211" s="25">
        <v>3</v>
      </c>
      <c r="Z211" s="25">
        <v>3</v>
      </c>
      <c r="AA211" s="25">
        <v>3</v>
      </c>
      <c r="AB211" s="26">
        <v>3</v>
      </c>
      <c r="AC211" s="53">
        <f>SUM(W212,X212,Y212,,Z212,AA212,AB212)</f>
        <v>0</v>
      </c>
      <c r="AD211" s="44" t="e">
        <f>AVERAGE(W212,X212,Y212,Z212,AA212,AB212)</f>
        <v>#DIV/0!</v>
      </c>
      <c r="AE211" s="47">
        <f>(W211*W216+X211*X216+Y211*Y216+Z211*Z216+AA211*AA216+AB211*AB216)/(W211+X211+Y211+Z211+AA211+AB211)</f>
        <v>0</v>
      </c>
      <c r="AF211" s="50">
        <f>(M211*M216+N211*N216+O211*O216+P211*P216+Q211*Q216+R211*R216+W211*W216+X211*X216+Y211*Y216+Z211*Z216+AA211*AA216+AB211*AB216)/(M211+N211+O211+P211+Q211+R211+W211+X211+Y211+Z211+AA211+AB211)</f>
        <v>7.1611253196930943E-2</v>
      </c>
      <c r="AG211" s="41" t="str">
        <f>LOOKUP(AF211,{0,1.5,2},{"Dropped Out","Probation","Promoted"})</f>
        <v>Dropped Out</v>
      </c>
      <c r="AH211" s="24">
        <v>4</v>
      </c>
      <c r="AI211" s="25">
        <v>3</v>
      </c>
      <c r="AJ211" s="25">
        <v>3</v>
      </c>
      <c r="AK211" s="25">
        <v>2</v>
      </c>
      <c r="AL211" s="25">
        <v>4</v>
      </c>
      <c r="AM211" s="26">
        <v>4</v>
      </c>
      <c r="AN211" s="16">
        <f>SUM(AH211:AM211)</f>
        <v>20</v>
      </c>
      <c r="AO211" s="44">
        <f>AN212*100/600</f>
        <v>66.333333333333329</v>
      </c>
      <c r="AP211" s="47">
        <f>(AH211*AH216+AI211*AI216+AJ211*AJ216+AK211*AK216+AL211*AL216+AM211*AM216)/(AH211+AI211+AJ211+AK211+AL211+AM211)</f>
        <v>2.5400000000000005</v>
      </c>
      <c r="AQ211" s="50">
        <f>(C211*C216+D211*D216+E211*E216+F211*F216+G211*G216++AH211*AH216+AI211*AI216+AJ211*AJ216+AK211*AK216+AL211*AL216+AM211*AM216)/(C211+D211+E211+F211+G211+AH211+AI211+AJ211+AK211+AL211+AM211)</f>
        <v>2.7916666666666661</v>
      </c>
      <c r="AR211" s="41" t="str">
        <f>LOOKUP(AQ211,{0,1.5},{"Dropped Out","Promoted"})</f>
        <v>Promoted</v>
      </c>
      <c r="AS211" s="24">
        <v>3</v>
      </c>
      <c r="AT211" s="25">
        <v>3</v>
      </c>
      <c r="AU211" s="25">
        <v>3</v>
      </c>
      <c r="AV211" s="25">
        <v>4</v>
      </c>
      <c r="AW211" s="25">
        <v>4</v>
      </c>
      <c r="AX211" s="53">
        <f>SUM(AS212,AT212,AU212,,AV212,AW212)</f>
        <v>292</v>
      </c>
      <c r="AY211" s="44">
        <f>AX211*100/500</f>
        <v>58.4</v>
      </c>
      <c r="AZ211" s="47">
        <f>(AS211*AS216+AT211*AT216+AU211*AU216+AV211*AV216+AW211*AW216)/(AS211+AT211+AU211+AV211+AW211)</f>
        <v>1.835294117647059</v>
      </c>
      <c r="BA211" s="50">
        <f>(C211*C216+D211*D216+E211*E216+F211*F216+G211*G216++AH211*AH216+AI211*AI216+AJ211*AJ216+AK211*AK216+AL211*AL216+AM211*AM216+AS211*AS216+AT211*AT216+AU211*AU216+AV211*AV216+AW211*AW216)/(C211+D211+E211+F211+G211+AH211+AI211+AJ211+AK211+AL211+AM211+AS211+AT211+AU211+AV211+AW211)</f>
        <v>2.4849056603773585</v>
      </c>
      <c r="BB211" s="41" t="str">
        <f>LOOKUP(BA211,{0,1.75},{"Dropped Out","Promoted"})</f>
        <v>Promoted</v>
      </c>
      <c r="BC211" s="24">
        <v>4</v>
      </c>
      <c r="BD211" s="25">
        <v>3</v>
      </c>
      <c r="BE211" s="25">
        <v>3</v>
      </c>
      <c r="BF211" s="25">
        <v>4</v>
      </c>
      <c r="BG211" s="25">
        <v>3</v>
      </c>
      <c r="BH211" s="53">
        <f>SUM(BC212,BD212,BE212,,BF212,BG212)</f>
        <v>245</v>
      </c>
      <c r="BI211" s="44">
        <f>BH211*100/500</f>
        <v>49</v>
      </c>
      <c r="BJ211" s="47">
        <f>(BC211*BC216+BD211*BD216+BE211*BE216+BF211*BF216+BG211*BG216)/(BC211+BD211+BE211+BF211+BG211)</f>
        <v>1.1647058823529413</v>
      </c>
      <c r="BK211" s="50">
        <f>(C211*C216+D211*D216+E211*E216+F211*F216+G211*G216++AH211*AH216+AI211*AI216+AJ211*AJ216+AK211*AK216+AL211*AL216+AM211*AM216+AS211*AS216+AT211*AT216+AU211*AU216+AV211*AV216+AW211*AW216+BC211*BC216+BD211*BD216+BE211*BE216+BF211*BF216+BG211*BG216)/(C211+D211+E211+F211+G211+AH211+AI211+AJ211+AK211+AL211+AM211+AS211+AT211+AU211+AV211+AW211+BC211+BD211+BE211+BF211+BG211)</f>
        <v>2.1642857142857141</v>
      </c>
      <c r="BL211" s="41" t="str">
        <f>LOOKUP(BK211,{0,2},{"Dropped Out","Promoted"})</f>
        <v>Promoted</v>
      </c>
    </row>
    <row r="212" spans="1:64" ht="16.8" x14ac:dyDescent="0.3">
      <c r="A212" s="22" t="s">
        <v>101</v>
      </c>
      <c r="B212" s="18" t="s">
        <v>12</v>
      </c>
      <c r="C212" s="7">
        <v>65</v>
      </c>
      <c r="D212" s="7">
        <v>76</v>
      </c>
      <c r="E212" s="7">
        <v>78</v>
      </c>
      <c r="F212" s="7">
        <v>71</v>
      </c>
      <c r="G212" s="7">
        <v>62</v>
      </c>
      <c r="H212" s="35">
        <f>SUM(C212:G212)</f>
        <v>352</v>
      </c>
      <c r="I212" s="45"/>
      <c r="J212" s="57"/>
      <c r="K212" s="60"/>
      <c r="L212" s="27">
        <v>60</v>
      </c>
      <c r="M212" s="28">
        <v>60</v>
      </c>
      <c r="N212" s="28">
        <v>60</v>
      </c>
      <c r="O212" s="28">
        <v>60</v>
      </c>
      <c r="P212" s="28">
        <v>60</v>
      </c>
      <c r="Q212" s="29">
        <v>60</v>
      </c>
      <c r="R212" s="54"/>
      <c r="S212" s="45"/>
      <c r="T212" s="48"/>
      <c r="U212" s="51"/>
      <c r="V212" s="42"/>
      <c r="W212" s="27"/>
      <c r="X212" s="28"/>
      <c r="Y212" s="28"/>
      <c r="Z212" s="28"/>
      <c r="AA212" s="28"/>
      <c r="AB212" s="29"/>
      <c r="AC212" s="54"/>
      <c r="AD212" s="45"/>
      <c r="AE212" s="48"/>
      <c r="AF212" s="51"/>
      <c r="AG212" s="42"/>
      <c r="AH212" s="7">
        <v>62</v>
      </c>
      <c r="AI212" s="7">
        <v>76</v>
      </c>
      <c r="AJ212" s="7">
        <v>62</v>
      </c>
      <c r="AK212" s="7">
        <v>73</v>
      </c>
      <c r="AL212" s="7">
        <v>58</v>
      </c>
      <c r="AM212" s="7">
        <v>67</v>
      </c>
      <c r="AN212" s="53">
        <f>SUM(AH212,AI212,AJ212,,AK212,AL212,AM212)</f>
        <v>398</v>
      </c>
      <c r="AO212" s="45"/>
      <c r="AP212" s="48"/>
      <c r="AQ212" s="51"/>
      <c r="AR212" s="42"/>
      <c r="AS212" s="7">
        <v>60</v>
      </c>
      <c r="AT212" s="7">
        <v>56</v>
      </c>
      <c r="AU212" s="7">
        <v>60</v>
      </c>
      <c r="AV212" s="7">
        <v>65</v>
      </c>
      <c r="AW212" s="7">
        <v>51</v>
      </c>
      <c r="AX212" s="54"/>
      <c r="AY212" s="45"/>
      <c r="AZ212" s="48"/>
      <c r="BA212" s="51"/>
      <c r="BB212" s="42"/>
      <c r="BC212" s="7">
        <v>30</v>
      </c>
      <c r="BD212" s="7">
        <v>60</v>
      </c>
      <c r="BE212" s="7">
        <v>38</v>
      </c>
      <c r="BF212" s="7">
        <v>67</v>
      </c>
      <c r="BG212" s="7">
        <v>50</v>
      </c>
      <c r="BH212" s="54"/>
      <c r="BI212" s="45"/>
      <c r="BJ212" s="48"/>
      <c r="BK212" s="51"/>
      <c r="BL212" s="42"/>
    </row>
    <row r="213" spans="1:64" ht="16.8" x14ac:dyDescent="0.3">
      <c r="A213" s="22" t="s">
        <v>171</v>
      </c>
      <c r="B213" s="18"/>
      <c r="C213" s="7"/>
      <c r="D213" s="7"/>
      <c r="E213" s="7"/>
      <c r="F213" s="7"/>
      <c r="G213" s="7"/>
      <c r="H213" s="13"/>
      <c r="I213" s="45"/>
      <c r="J213" s="57"/>
      <c r="K213" s="60"/>
      <c r="L213" s="27"/>
      <c r="M213" s="28"/>
      <c r="N213" s="28"/>
      <c r="O213" s="28"/>
      <c r="P213" s="28"/>
      <c r="Q213" s="29"/>
      <c r="R213" s="54"/>
      <c r="S213" s="45"/>
      <c r="T213" s="48"/>
      <c r="U213" s="51"/>
      <c r="V213" s="42"/>
      <c r="W213" s="37" t="s">
        <v>18</v>
      </c>
      <c r="X213" s="40"/>
      <c r="Y213" s="40"/>
      <c r="Z213" s="40"/>
      <c r="AA213" s="40"/>
      <c r="AB213" s="39"/>
      <c r="AC213" s="54"/>
      <c r="AD213" s="45"/>
      <c r="AE213" s="48"/>
      <c r="AF213" s="51"/>
      <c r="AG213" s="42"/>
      <c r="AH213" s="7"/>
      <c r="AI213" s="7"/>
      <c r="AJ213" s="7"/>
      <c r="AK213" s="36"/>
      <c r="AL213" s="7"/>
      <c r="AM213" s="7"/>
      <c r="AN213" s="54"/>
      <c r="AO213" s="45"/>
      <c r="AP213" s="48"/>
      <c r="AQ213" s="51"/>
      <c r="AR213" s="42"/>
      <c r="AS213" s="7"/>
      <c r="AT213" s="7"/>
      <c r="AU213" s="7"/>
      <c r="AV213" s="7"/>
      <c r="AW213" s="7"/>
      <c r="AX213" s="54"/>
      <c r="AY213" s="45"/>
      <c r="AZ213" s="48"/>
      <c r="BA213" s="51"/>
      <c r="BB213" s="42"/>
      <c r="BC213" s="7"/>
      <c r="BD213" s="7"/>
      <c r="BE213" s="7"/>
      <c r="BF213" s="7"/>
      <c r="BG213" s="7"/>
      <c r="BH213" s="54"/>
      <c r="BI213" s="45"/>
      <c r="BJ213" s="48"/>
      <c r="BK213" s="51"/>
      <c r="BL213" s="42"/>
    </row>
    <row r="214" spans="1:64" ht="16.8" x14ac:dyDescent="0.3">
      <c r="A214" s="22" t="s">
        <v>172</v>
      </c>
      <c r="B214" s="19"/>
      <c r="C214" s="7"/>
      <c r="D214" s="7"/>
      <c r="E214" s="7"/>
      <c r="F214" s="7"/>
      <c r="G214" s="7"/>
      <c r="H214" s="13"/>
      <c r="I214" s="45"/>
      <c r="J214" s="57"/>
      <c r="K214" s="60"/>
      <c r="L214" s="27"/>
      <c r="M214" s="28"/>
      <c r="N214" s="28"/>
      <c r="O214" s="28"/>
      <c r="P214" s="28"/>
      <c r="Q214" s="29"/>
      <c r="R214" s="54"/>
      <c r="S214" s="45"/>
      <c r="T214" s="48"/>
      <c r="U214" s="51"/>
      <c r="V214" s="42"/>
      <c r="W214" s="27"/>
      <c r="X214" s="28"/>
      <c r="Y214" s="28"/>
      <c r="Z214" s="28"/>
      <c r="AA214" s="28"/>
      <c r="AB214" s="29"/>
      <c r="AC214" s="54"/>
      <c r="AD214" s="45"/>
      <c r="AE214" s="48"/>
      <c r="AF214" s="51"/>
      <c r="AG214" s="42"/>
      <c r="AH214" s="7"/>
      <c r="AI214" s="7"/>
      <c r="AJ214" s="7"/>
      <c r="AK214" s="7"/>
      <c r="AL214" s="7"/>
      <c r="AM214" s="7"/>
      <c r="AN214" s="54"/>
      <c r="AO214" s="45"/>
      <c r="AP214" s="48"/>
      <c r="AQ214" s="51"/>
      <c r="AR214" s="42"/>
      <c r="AS214" s="7"/>
      <c r="AT214" s="7"/>
      <c r="AU214" s="7"/>
      <c r="AV214" s="7"/>
      <c r="AW214" s="7"/>
      <c r="AX214" s="54"/>
      <c r="AY214" s="45"/>
      <c r="AZ214" s="48"/>
      <c r="BA214" s="51"/>
      <c r="BB214" s="42"/>
      <c r="BC214" s="7"/>
      <c r="BD214" s="7"/>
      <c r="BE214" s="7"/>
      <c r="BF214" s="7"/>
      <c r="BG214" s="7"/>
      <c r="BH214" s="54"/>
      <c r="BI214" s="45"/>
      <c r="BJ214" s="48"/>
      <c r="BK214" s="51"/>
      <c r="BL214" s="42"/>
    </row>
    <row r="215" spans="1:64" ht="16.8" x14ac:dyDescent="0.3">
      <c r="A215" s="22"/>
      <c r="B215" s="19" t="s">
        <v>5</v>
      </c>
      <c r="C215" s="9" t="str">
        <f>LOOKUP(C212, {0,50,60,63,66,70,73,75,80,85,90}, {"F","D","C-","C","C+","B-","B","B+","A-","A","A+"})</f>
        <v>C</v>
      </c>
      <c r="D215" s="9" t="str">
        <f>LOOKUP(D212, {0,50,60,63,66,70,73,75,80,85,90}, {"F","D","C-","C","C+","B-","B","B+","A-","A","A+"})</f>
        <v>B+</v>
      </c>
      <c r="E215" s="9" t="str">
        <f>LOOKUP(E212, {0,50,60,63,66,70,73,75,80,85,90}, {"F","D","C-","C","C+","B-","B","B+","A-","A","A+"})</f>
        <v>B+</v>
      </c>
      <c r="F215" s="9" t="str">
        <f>LOOKUP(F212, {0,50,60,63,66,70,73,75,80,85,90}, {"F","D","C-","C","C+","B-","B","B+","A-","A","A+"})</f>
        <v>B-</v>
      </c>
      <c r="G215" s="9" t="str">
        <f>LOOKUP(G212, {0,50,60,63,66,70,73,75,80,85,90}, {"F","D","C-","C","C+","B-","B","B+","A-","A","A+"})</f>
        <v>C-</v>
      </c>
      <c r="H215" s="13"/>
      <c r="I215" s="45"/>
      <c r="J215" s="57"/>
      <c r="K215" s="60"/>
      <c r="L215" s="9" t="str">
        <f>LOOKUP(L212, {0,50,60,63,66,70,73,75,80,85,90}, {"F","D","C-","C","C+","B-","B","B+","A-","A","A+"})</f>
        <v>C-</v>
      </c>
      <c r="M215" s="9" t="str">
        <f>LOOKUP(M212, {0,50,60,63,66,70,73,75,80,85,90}, {"F","D","C-","C","C+","B-","B","B+","A-","A","A+"})</f>
        <v>C-</v>
      </c>
      <c r="N215" s="9" t="str">
        <f>LOOKUP(N212, {0,50,60,63,66,70,73,75,80,85,90}, {"F","D","C-","C","C+","B-","B","B+","A-","A","A+"})</f>
        <v>C-</v>
      </c>
      <c r="O215" s="9" t="str">
        <f>LOOKUP(O212, {0,50,60,63,66,70,73,75,80,85,90}, {"F","D","C-","C","C+","B-","B","B+","A-","A","A+"})</f>
        <v>C-</v>
      </c>
      <c r="P215" s="9" t="str">
        <f>LOOKUP(P212, {0,50,60,63,66,70,73,75,80,85,90}, {"F","D","C-","C","C+","B-","B","B+","A-","A","A+"})</f>
        <v>C-</v>
      </c>
      <c r="Q215" s="9" t="str">
        <f>LOOKUP(Q212, {0,50,60,63,66,70,73,75,80,85,90}, {"F","D","C-","C","C+","B-","B","B+","A-","A","A+"})</f>
        <v>C-</v>
      </c>
      <c r="R215" s="54"/>
      <c r="S215" s="45"/>
      <c r="T215" s="48"/>
      <c r="U215" s="51"/>
      <c r="V215" s="42"/>
      <c r="W215" s="10" t="str">
        <f>LOOKUP(W212, {0,50,55,58,61,65,70,75,80,85}, {"F","D","C-","C","C+","B-","B","B+","A-","A+"})</f>
        <v>F</v>
      </c>
      <c r="X215" s="9" t="str">
        <f>LOOKUP(X212, {0,50,55,58,61,65,70,75,80,85}, {"F","D","C-","C","C+","B-","B","B+","A-","A+"})</f>
        <v>F</v>
      </c>
      <c r="Y215" s="9" t="str">
        <f>LOOKUP(Y212, {0,50,55,58,61,65,70,75,80,85}, {"F","D","C-","C","C+","B-","B","B+","A-","A+"})</f>
        <v>F</v>
      </c>
      <c r="Z215" s="9" t="str">
        <f>LOOKUP(Z212, {0,50,55,58,61,65,70,75,80,85}, {"F","D","C-","C","C+","B-","B","B+","A-","A+"})</f>
        <v>F</v>
      </c>
      <c r="AA215" s="9" t="str">
        <f>LOOKUP(AA212, {0,50,55,58,61,65,70,75,80,85}, {"F","D","C-","C","C+","B-","B","B+","A-","A+"})</f>
        <v>F</v>
      </c>
      <c r="AB215" s="29" t="str">
        <f>LOOKUP(AB212, {0,50,55,58,61,65,70,75,80,85}, {"F","D","C-","C","C+","B-","B","B+","A-","A+"})</f>
        <v>F</v>
      </c>
      <c r="AC215" s="54"/>
      <c r="AD215" s="45"/>
      <c r="AE215" s="48"/>
      <c r="AF215" s="51"/>
      <c r="AG215" s="42"/>
      <c r="AH215" s="9" t="str">
        <f>LOOKUP(AH212, {0,50,60,63,66,70,73,75,80,85,90}, {"F","D","C-","C","C+","B-","B","B+","A-","A","A+"})</f>
        <v>C-</v>
      </c>
      <c r="AI215" s="9" t="str">
        <f>LOOKUP(AI212, {0,50,60,63,66,70,73,75,80,85,90}, {"F","D","C-","C","C+","B-","B","B+","A-","A","A+"})</f>
        <v>B+</v>
      </c>
      <c r="AJ215" s="9" t="str">
        <f>LOOKUP(AJ212, {0,50,60,63,66,70,73,75,80,85,90}, {"F","D","C-","C","C+","B-","B","B+","A-","A","A+"})</f>
        <v>C-</v>
      </c>
      <c r="AK215" s="9" t="str">
        <f>LOOKUP(AK212, {0,50,60,63,66,70,73,75,80,85,90}, {"F","D","C-","C","C+","B-","B","B+","A-","A","A+"})</f>
        <v>B</v>
      </c>
      <c r="AL215" s="9" t="str">
        <f>LOOKUP(AL212, {0,50,60,63,66,70,73,75,80,85,90}, {"F","D","C-","C","C+","B-","B","B+","A-","A","A+"})</f>
        <v>D</v>
      </c>
      <c r="AM215" s="9" t="str">
        <f>LOOKUP(AM212, {0,50,60,63,66,70,73,75,80,85,90}, {"F","D","C-","C","C+","B-","B","B+","A-","A","A+"})</f>
        <v>C+</v>
      </c>
      <c r="AN215" s="54"/>
      <c r="AO215" s="45"/>
      <c r="AP215" s="48"/>
      <c r="AQ215" s="51"/>
      <c r="AR215" s="42"/>
      <c r="AS215" s="9" t="str">
        <f>LOOKUP(AS212, {0,50,60,63,66,70,73,75,80,85,90}, {"F","D","C-","C","C+","B-","B","B+","A-","A","A+"})</f>
        <v>C-</v>
      </c>
      <c r="AT215" s="9" t="str">
        <f>LOOKUP(AT212, {0,50,60,63,66,70,73,75,80,85,90}, {"F","D","C-","C","C+","B-","B","B+","A-","A","A+"})</f>
        <v>D</v>
      </c>
      <c r="AU215" s="9" t="str">
        <f>LOOKUP(AU212, {0,50,60,63,66,70,73,75,80,85,90}, {"F","D","C-","C","C+","B-","B","B+","A-","A","A+"})</f>
        <v>C-</v>
      </c>
      <c r="AV215" s="9" t="str">
        <f>LOOKUP(AV212, {0,50,60,63,66,70,73,75,80,85,90}, {"F","D","C-","C","C+","B-","B","B+","A-","A","A+"})</f>
        <v>C</v>
      </c>
      <c r="AW215" s="9" t="str">
        <f>LOOKUP(AW212, {0,50,60,63,66,70,73,75,80,85,90}, {"F","D","C-","C","C+","B-","B","B+","A-","A","A+"})</f>
        <v>D</v>
      </c>
      <c r="AX215" s="54"/>
      <c r="AY215" s="45"/>
      <c r="AZ215" s="48"/>
      <c r="BA215" s="51"/>
      <c r="BB215" s="42"/>
      <c r="BC215" s="9" t="str">
        <f>LOOKUP(BC212, {0,50,60,63,66,70,73,75,80,85,90}, {"F","D","C-","C","C+","B-","B","B+","A-","A","A+"})</f>
        <v>F</v>
      </c>
      <c r="BD215" s="9" t="str">
        <f>LOOKUP(BD212, {0,50,60,63,66,70,73,75,80,85,90}, {"F","D","C-","C","C+","B-","B","B+","A-","A","A+"})</f>
        <v>C-</v>
      </c>
      <c r="BE215" s="9" t="str">
        <f>LOOKUP(BE212, {0,50,60,63,66,70,73,75,80,85,90}, {"F","D","C-","C","C+","B-","B","B+","A-","A","A+"})</f>
        <v>F</v>
      </c>
      <c r="BF215" s="9" t="str">
        <f>LOOKUP(BF212, {0,50,60,63,66,70,73,75,80,85,90}, {"F","D","C-","C","C+","B-","B","B+","A-","A","A+"})</f>
        <v>C+</v>
      </c>
      <c r="BG215" s="9" t="str">
        <f>LOOKUP(BG212, {0,50,60,63,66,70,73,75,80,85,90}, {"F","D","C-","C","C+","B-","B","B+","A-","A","A+"})</f>
        <v>D</v>
      </c>
      <c r="BH215" s="54"/>
      <c r="BI215" s="45"/>
      <c r="BJ215" s="48"/>
      <c r="BK215" s="51"/>
      <c r="BL215" s="42"/>
    </row>
    <row r="216" spans="1:64" ht="17.399999999999999" thickBot="1" x14ac:dyDescent="0.35">
      <c r="A216" s="23"/>
      <c r="B216" s="20" t="s">
        <v>6</v>
      </c>
      <c r="C216" s="12" t="str">
        <f>LOOKUP(C212,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D216" s="12" t="str">
        <f>LOOKUP(D212,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3.60</v>
      </c>
      <c r="E216" s="12" t="str">
        <f>LOOKUP(E212,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3.80</v>
      </c>
      <c r="F216" s="12" t="str">
        <f>LOOKUP(F212,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3.10</v>
      </c>
      <c r="G216" s="12" t="str">
        <f>LOOKUP(G212,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2.20</v>
      </c>
      <c r="H216" s="14"/>
      <c r="I216" s="46"/>
      <c r="J216" s="58"/>
      <c r="K216" s="61"/>
      <c r="L216" s="12" t="str">
        <f>LOOKUP(L212,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M216" s="12" t="str">
        <f>LOOKUP(M212,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216" s="12" t="str">
        <f>LOOKUP(N212,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216" s="12" t="str">
        <f>LOOKUP(O212,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216" s="12" t="str">
        <f>LOOKUP(P212,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216" s="12" t="str">
        <f>LOOKUP(Q212,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216" s="55"/>
      <c r="S216" s="46"/>
      <c r="T216" s="49"/>
      <c r="U216" s="51"/>
      <c r="V216" s="43"/>
      <c r="W216" s="11" t="str">
        <f>LOOKUP(W212,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X216" s="12" t="str">
        <f>LOOKUP(X212,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216" s="12" t="str">
        <f>LOOKUP(Y212,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216" s="12" t="str">
        <f>LOOKUP(Z212,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216" s="12" t="str">
        <f>LOOKUP(AA212,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216" s="30" t="str">
        <f>LOOKUP(AB212,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216" s="55"/>
      <c r="AD216" s="46"/>
      <c r="AE216" s="49"/>
      <c r="AF216" s="52"/>
      <c r="AG216" s="43"/>
      <c r="AH216" s="12" t="str">
        <f>LOOKUP(AH212,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2.20</v>
      </c>
      <c r="AI216" s="12" t="str">
        <f>LOOKUP(AI212,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3.60</v>
      </c>
      <c r="AJ216" s="12" t="str">
        <f>LOOKUP(AJ212,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2.20</v>
      </c>
      <c r="AK216" s="12" t="str">
        <f>LOOKUP(AK212,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3.30</v>
      </c>
      <c r="AL216" s="12" t="str">
        <f>LOOKUP(AL212,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1.8</v>
      </c>
      <c r="AM216" s="12" t="str">
        <f>LOOKUP(AM212,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2.70</v>
      </c>
      <c r="AN216" s="55"/>
      <c r="AO216" s="46"/>
      <c r="AP216" s="49"/>
      <c r="AQ216" s="52"/>
      <c r="AR216" s="43"/>
      <c r="AS216" s="12" t="str">
        <f>LOOKUP(AS212,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AT216" s="12" t="str">
        <f>LOOKUP(AT212,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1.6</v>
      </c>
      <c r="AU216" s="12" t="str">
        <f>LOOKUP(AU212,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AV216" s="12" t="str">
        <f>LOOKUP(AV212,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AW216" s="12" t="str">
        <f>LOOKUP(AW212,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1.1</v>
      </c>
      <c r="AX216" s="55"/>
      <c r="AY216" s="46"/>
      <c r="AZ216" s="49"/>
      <c r="BA216" s="52"/>
      <c r="BB216" s="43"/>
      <c r="BC216" s="12" t="str">
        <f>LOOKUP(BC212,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D216" s="12" t="str">
        <f>LOOKUP(BD212,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BE216" s="12" t="str">
        <f>LOOKUP(BE212,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216" s="12" t="str">
        <f>LOOKUP(BF212,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2.70</v>
      </c>
      <c r="BG216" s="12" t="str">
        <f>LOOKUP(BG212,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BH216" s="55"/>
      <c r="BI216" s="46"/>
      <c r="BJ216" s="49"/>
      <c r="BK216" s="52"/>
      <c r="BL216" s="43"/>
    </row>
    <row r="217" spans="1:64" ht="17.399999999999999" thickBot="1" x14ac:dyDescent="0.35">
      <c r="A217" s="21" t="s">
        <v>102</v>
      </c>
      <c r="B217" s="17" t="s">
        <v>11</v>
      </c>
      <c r="C217" s="24">
        <v>4</v>
      </c>
      <c r="D217" s="7">
        <v>3</v>
      </c>
      <c r="E217" s="7">
        <v>4</v>
      </c>
      <c r="F217" s="7">
        <v>3</v>
      </c>
      <c r="G217" s="7">
        <v>2</v>
      </c>
      <c r="H217" s="16">
        <f>SUM(C217:G217)</f>
        <v>16</v>
      </c>
      <c r="I217" s="44">
        <f>H218*100/500</f>
        <v>74.8</v>
      </c>
      <c r="J217" s="56">
        <f>(C217*C222+D217*D222+E217*E222+F217*F222+G217*G222)/(C217+D217+E217+F217+G217)</f>
        <v>3.4187499999999997</v>
      </c>
      <c r="K217" s="59" t="str">
        <f>LOOKUP(J217,{0,1},{"Dropped Out"," Promoted"})</f>
        <v xml:space="preserve"> Promoted</v>
      </c>
      <c r="L217" s="24">
        <v>3</v>
      </c>
      <c r="M217" s="25">
        <v>2</v>
      </c>
      <c r="N217" s="25">
        <v>3</v>
      </c>
      <c r="O217" s="25">
        <v>3</v>
      </c>
      <c r="P217" s="25">
        <v>3</v>
      </c>
      <c r="Q217" s="26">
        <v>3</v>
      </c>
      <c r="R217" s="53">
        <f>SUM(L218,M218,N218,,O218,P218,Q218)</f>
        <v>360</v>
      </c>
      <c r="S217" s="44">
        <f>AVERAGE(L218,M218,N218,O218,P218,Q218)</f>
        <v>60</v>
      </c>
      <c r="T217" s="47">
        <f>(L217*L222+M217*M222+N217*N222+O217*O222+P217*P222+Q217*Q222)/(L217+M217+N217+O217+P217+Q217)</f>
        <v>2</v>
      </c>
      <c r="U217" s="50" t="e">
        <f>(C217*C222+D217*D222+E217*E222+F217*F222+#REF!*#REF!+#REF!*#REF!+L217*L222+M217*M222+N217*N222+O217*O222+P217*P222+Q217*Q222)/(C217+D217+E217+F217+#REF!+#REF!+L217+M217+N217+O217+P217+Q217)</f>
        <v>#REF!</v>
      </c>
      <c r="V217" s="41" t="e">
        <f>LOOKUP(U217,{0,1.5,2},{"Dropped Out","Probation","Promoted"})</f>
        <v>#REF!</v>
      </c>
      <c r="W217" s="24">
        <v>3</v>
      </c>
      <c r="X217" s="25">
        <v>2</v>
      </c>
      <c r="Y217" s="25">
        <v>3</v>
      </c>
      <c r="Z217" s="25">
        <v>3</v>
      </c>
      <c r="AA217" s="25">
        <v>3</v>
      </c>
      <c r="AB217" s="26">
        <v>3</v>
      </c>
      <c r="AC217" s="53">
        <f>SUM(W218,X218,Y218,,Z218,AA218,AB218)</f>
        <v>0</v>
      </c>
      <c r="AD217" s="44" t="e">
        <f>AVERAGE(W218,X218,Y218,Z218,AA218,AB218)</f>
        <v>#DIV/0!</v>
      </c>
      <c r="AE217" s="47">
        <f>(W217*W222+X217*X222+Y217*Y222+Z217*Z222+AA217*AA222+AB217*AB222)/(W217+X217+Y217+Z217+AA217+AB217)</f>
        <v>0</v>
      </c>
      <c r="AF217" s="50">
        <f>(M217*M222+N217*N222+O217*O222+P217*P222+Q217*Q222+R217*R222+W217*W222+X217*X222+Y217*Y222+Z217*Z222+AA217*AA222+AB217*AB222)/(M217+N217+O217+P217+Q217+R217+W217+X217+Y217+Z217+AA217+AB217)</f>
        <v>7.1611253196930943E-2</v>
      </c>
      <c r="AG217" s="41" t="str">
        <f>LOOKUP(AF217,{0,1.5,2},{"Dropped Out","Probation","Promoted"})</f>
        <v>Dropped Out</v>
      </c>
      <c r="AH217" s="24">
        <v>4</v>
      </c>
      <c r="AI217" s="25">
        <v>3</v>
      </c>
      <c r="AJ217" s="25">
        <v>3</v>
      </c>
      <c r="AK217" s="25">
        <v>2</v>
      </c>
      <c r="AL217" s="25">
        <v>4</v>
      </c>
      <c r="AM217" s="26">
        <v>4</v>
      </c>
      <c r="AN217" s="16">
        <f>SUM(AH217:AM217)</f>
        <v>20</v>
      </c>
      <c r="AO217" s="44">
        <f>AN218*100/600</f>
        <v>58.333333333333336</v>
      </c>
      <c r="AP217" s="47">
        <f>(AH217*AH222+AI217*AI222+AJ217*AJ222+AK217*AK222+AL217*AL222+AM217*AM222)/(AH217+AI217+AJ217+AK217+AL217+AM217)</f>
        <v>1.8299999999999996</v>
      </c>
      <c r="AQ217" s="50">
        <f>(C217*C222+D217*D222+E217*E222+F217*F222+G217*G222++AH217*AH222+AI217*AI222+AJ217*AJ222+AK217*AK222+AL217*AL222+AM217*AM222)/(C217+D217+E217+F217+G217+AH217+AI217+AJ217+AK217+AL217+AM217)</f>
        <v>2.5361111111111105</v>
      </c>
      <c r="AR217" s="41" t="str">
        <f>LOOKUP(AQ217,{0,1.5},{"Dropped Out","Promoted"})</f>
        <v>Promoted</v>
      </c>
      <c r="AS217" s="24">
        <v>3</v>
      </c>
      <c r="AT217" s="25">
        <v>3</v>
      </c>
      <c r="AU217" s="25">
        <v>3</v>
      </c>
      <c r="AV217" s="25">
        <v>4</v>
      </c>
      <c r="AW217" s="25">
        <v>4</v>
      </c>
      <c r="AX217" s="53">
        <f>SUM(AS218,AT218,AU218,,AV218,AW218)</f>
        <v>280</v>
      </c>
      <c r="AY217" s="44">
        <f>AX217*100/500</f>
        <v>56</v>
      </c>
      <c r="AZ217" s="47">
        <f>(AS217*AS222+AT217*AT222+AU217*AU222+AV217*AV222+AW217*AW222)/(AS217+AT217+AU217+AV217+AW217)</f>
        <v>1.5058823529411764</v>
      </c>
      <c r="BA217" s="50">
        <f>(C217*C222+D217*D222+E217*E222+F217*F222+G217*G222++AH217*AH222+AI217*AI222+AJ217*AJ222+AK217*AK222+AL217*AL222+AM217*AM222+AS217*AS222+AT217*AT222+AU217*AU222+AV217*AV222+AW217*AW222)/(C217+D217+E217+F217+G217+AH217+AI217+AJ217+AK217+AL217+AM217+AS217+AT217+AU217+AV217+AW217)</f>
        <v>2.2056603773584902</v>
      </c>
      <c r="BB217" s="41" t="str">
        <f>LOOKUP(BA217,{0,1.75},{"Dropped Out","Promoted"})</f>
        <v>Promoted</v>
      </c>
      <c r="BC217" s="24">
        <v>4</v>
      </c>
      <c r="BD217" s="25">
        <v>3</v>
      </c>
      <c r="BE217" s="25">
        <v>3</v>
      </c>
      <c r="BF217" s="25">
        <v>4</v>
      </c>
      <c r="BG217" s="25">
        <v>3</v>
      </c>
      <c r="BH217" s="53">
        <f>SUM(BC218,BD218,BE218,,BF218,BG218)</f>
        <v>270</v>
      </c>
      <c r="BI217" s="44">
        <f>BH217*100/500</f>
        <v>54</v>
      </c>
      <c r="BJ217" s="47">
        <f>(BC217*BC222+BD217*BD222+BE217*BE222+BF217*BF222+BG217*BG222)/(BC217+BD217+BE217+BF217+BG217)</f>
        <v>1.5588235294117647</v>
      </c>
      <c r="BK217" s="50">
        <f>(C217*C222+D217*D222+E217*E222+F217*F222+G217*G222++AH217*AH222+AI217*AI222+AJ217*AJ222+AK217*AK222+AL217*AL222+AM217*AM222+AS217*AS222+AT217*AT222+AU217*AU222+AV217*AV222+AW217*AW222+BC217*BC222+BD217*BD222+BE217*BE222+BF217*BF222+BG217*BG222)/(C217+D217+E217+F217+G217+AH217+AI217+AJ217+AK217+AL217+AM217+AS217+AT217+AU217+AV217+AW217+BC217+BD217+BE217+BF217+BG217)</f>
        <v>2.048571428571428</v>
      </c>
      <c r="BL217" s="41" t="str">
        <f>LOOKUP(BK217,{0,2},{"Dropped Out","Promoted"})</f>
        <v>Promoted</v>
      </c>
    </row>
    <row r="218" spans="1:64" ht="16.8" x14ac:dyDescent="0.3">
      <c r="A218" s="22" t="s">
        <v>103</v>
      </c>
      <c r="B218" s="18" t="s">
        <v>12</v>
      </c>
      <c r="C218" s="7">
        <v>67</v>
      </c>
      <c r="D218" s="7">
        <v>81</v>
      </c>
      <c r="E218" s="7">
        <v>85</v>
      </c>
      <c r="F218" s="7">
        <v>77</v>
      </c>
      <c r="G218" s="7">
        <v>64</v>
      </c>
      <c r="H218" s="35">
        <f>SUM(C218:G218)</f>
        <v>374</v>
      </c>
      <c r="I218" s="45"/>
      <c r="J218" s="57"/>
      <c r="K218" s="60"/>
      <c r="L218" s="27">
        <v>60</v>
      </c>
      <c r="M218" s="28">
        <v>60</v>
      </c>
      <c r="N218" s="28">
        <v>60</v>
      </c>
      <c r="O218" s="28">
        <v>60</v>
      </c>
      <c r="P218" s="28">
        <v>60</v>
      </c>
      <c r="Q218" s="29">
        <v>60</v>
      </c>
      <c r="R218" s="54"/>
      <c r="S218" s="45"/>
      <c r="T218" s="48"/>
      <c r="U218" s="51"/>
      <c r="V218" s="42"/>
      <c r="W218" s="27"/>
      <c r="X218" s="28"/>
      <c r="Y218" s="28"/>
      <c r="Z218" s="28"/>
      <c r="AA218" s="28"/>
      <c r="AB218" s="29"/>
      <c r="AC218" s="54"/>
      <c r="AD218" s="45"/>
      <c r="AE218" s="48"/>
      <c r="AF218" s="51"/>
      <c r="AG218" s="42"/>
      <c r="AH218" s="7">
        <v>57</v>
      </c>
      <c r="AI218" s="7">
        <v>68</v>
      </c>
      <c r="AJ218" s="7">
        <v>50</v>
      </c>
      <c r="AK218" s="7">
        <v>58</v>
      </c>
      <c r="AL218" s="7">
        <v>54</v>
      </c>
      <c r="AM218" s="7">
        <v>63</v>
      </c>
      <c r="AN218" s="53">
        <f>SUM(AH218,AI218,AJ218,,AK218,AL218,AM218)</f>
        <v>350</v>
      </c>
      <c r="AO218" s="45"/>
      <c r="AP218" s="48"/>
      <c r="AQ218" s="51"/>
      <c r="AR218" s="42"/>
      <c r="AS218" s="7">
        <v>60</v>
      </c>
      <c r="AT218" s="7">
        <v>72</v>
      </c>
      <c r="AU218" s="7">
        <v>60</v>
      </c>
      <c r="AV218" s="7">
        <v>38</v>
      </c>
      <c r="AW218" s="7">
        <v>50</v>
      </c>
      <c r="AX218" s="54"/>
      <c r="AY218" s="45"/>
      <c r="AZ218" s="48"/>
      <c r="BA218" s="51"/>
      <c r="BB218" s="42"/>
      <c r="BC218" s="7">
        <v>60</v>
      </c>
      <c r="BD218" s="7">
        <v>65</v>
      </c>
      <c r="BE218" s="7">
        <v>50</v>
      </c>
      <c r="BF218" s="7">
        <v>60</v>
      </c>
      <c r="BG218" s="7">
        <v>35</v>
      </c>
      <c r="BH218" s="54"/>
      <c r="BI218" s="45"/>
      <c r="BJ218" s="48"/>
      <c r="BK218" s="51"/>
      <c r="BL218" s="42"/>
    </row>
    <row r="219" spans="1:64" ht="16.8" x14ac:dyDescent="0.3">
      <c r="A219" s="22" t="s">
        <v>173</v>
      </c>
      <c r="B219" s="18"/>
      <c r="C219" s="7"/>
      <c r="D219" s="7"/>
      <c r="E219" s="7"/>
      <c r="F219" s="7"/>
      <c r="G219" s="7"/>
      <c r="H219" s="13"/>
      <c r="I219" s="45"/>
      <c r="J219" s="57"/>
      <c r="K219" s="60"/>
      <c r="L219" s="27"/>
      <c r="M219" s="28"/>
      <c r="N219" s="28"/>
      <c r="O219" s="28"/>
      <c r="P219" s="28"/>
      <c r="Q219" s="29"/>
      <c r="R219" s="54"/>
      <c r="S219" s="45"/>
      <c r="T219" s="48"/>
      <c r="U219" s="51"/>
      <c r="V219" s="42"/>
      <c r="W219" s="37" t="s">
        <v>18</v>
      </c>
      <c r="X219" s="40"/>
      <c r="Y219" s="40"/>
      <c r="Z219" s="40"/>
      <c r="AA219" s="40"/>
      <c r="AB219" s="39"/>
      <c r="AC219" s="54"/>
      <c r="AD219" s="45"/>
      <c r="AE219" s="48"/>
      <c r="AF219" s="51"/>
      <c r="AG219" s="42"/>
      <c r="AH219" s="7"/>
      <c r="AI219" s="7"/>
      <c r="AJ219" s="7"/>
      <c r="AK219" s="36"/>
      <c r="AL219" s="7"/>
      <c r="AM219" s="7"/>
      <c r="AN219" s="54"/>
      <c r="AO219" s="45"/>
      <c r="AP219" s="48"/>
      <c r="AQ219" s="51"/>
      <c r="AR219" s="42"/>
      <c r="AS219" s="7"/>
      <c r="AT219" s="7"/>
      <c r="AU219" s="7"/>
      <c r="AV219" s="7"/>
      <c r="AW219" s="7"/>
      <c r="AX219" s="54"/>
      <c r="AY219" s="45"/>
      <c r="AZ219" s="48"/>
      <c r="BA219" s="51"/>
      <c r="BB219" s="42"/>
      <c r="BC219" s="7"/>
      <c r="BD219" s="7"/>
      <c r="BE219" s="7"/>
      <c r="BF219" s="7"/>
      <c r="BG219" s="7"/>
      <c r="BH219" s="54"/>
      <c r="BI219" s="45"/>
      <c r="BJ219" s="48"/>
      <c r="BK219" s="51"/>
      <c r="BL219" s="42"/>
    </row>
    <row r="220" spans="1:64" ht="16.8" x14ac:dyDescent="0.3">
      <c r="A220" s="22" t="s">
        <v>174</v>
      </c>
      <c r="B220" s="19"/>
      <c r="C220" s="7"/>
      <c r="D220" s="7"/>
      <c r="E220" s="7"/>
      <c r="F220" s="7"/>
      <c r="G220" s="7"/>
      <c r="H220" s="13"/>
      <c r="I220" s="45"/>
      <c r="J220" s="57"/>
      <c r="K220" s="60"/>
      <c r="L220" s="27"/>
      <c r="M220" s="28"/>
      <c r="N220" s="28"/>
      <c r="O220" s="28"/>
      <c r="P220" s="28"/>
      <c r="Q220" s="29"/>
      <c r="R220" s="54"/>
      <c r="S220" s="45"/>
      <c r="T220" s="48"/>
      <c r="U220" s="51"/>
      <c r="V220" s="42"/>
      <c r="W220" s="27"/>
      <c r="X220" s="28"/>
      <c r="Y220" s="28"/>
      <c r="Z220" s="28"/>
      <c r="AA220" s="28"/>
      <c r="AB220" s="29"/>
      <c r="AC220" s="54"/>
      <c r="AD220" s="45"/>
      <c r="AE220" s="48"/>
      <c r="AF220" s="51"/>
      <c r="AG220" s="42"/>
      <c r="AH220" s="7"/>
      <c r="AI220" s="7"/>
      <c r="AJ220" s="7"/>
      <c r="AK220" s="7"/>
      <c r="AL220" s="7"/>
      <c r="AM220" s="7"/>
      <c r="AN220" s="54"/>
      <c r="AO220" s="45"/>
      <c r="AP220" s="48"/>
      <c r="AQ220" s="51"/>
      <c r="AR220" s="42"/>
      <c r="AS220" s="7"/>
      <c r="AT220" s="7"/>
      <c r="AU220" s="7"/>
      <c r="AV220" s="7"/>
      <c r="AW220" s="7"/>
      <c r="AX220" s="54"/>
      <c r="AY220" s="45"/>
      <c r="AZ220" s="48"/>
      <c r="BA220" s="51"/>
      <c r="BB220" s="42"/>
      <c r="BC220" s="7"/>
      <c r="BD220" s="7"/>
      <c r="BE220" s="7"/>
      <c r="BF220" s="7"/>
      <c r="BG220" s="7"/>
      <c r="BH220" s="54"/>
      <c r="BI220" s="45"/>
      <c r="BJ220" s="48"/>
      <c r="BK220" s="51"/>
      <c r="BL220" s="42"/>
    </row>
    <row r="221" spans="1:64" ht="16.8" x14ac:dyDescent="0.3">
      <c r="A221" s="22"/>
      <c r="B221" s="19" t="s">
        <v>5</v>
      </c>
      <c r="C221" s="9" t="str">
        <f>LOOKUP(C218, {0,50,60,63,66,70,73,75,80,85,90}, {"F","D","C-","C","C+","B-","B","B+","A-","A","A+"})</f>
        <v>C+</v>
      </c>
      <c r="D221" s="9" t="str">
        <f>LOOKUP(D218, {0,50,60,63,66,70,73,75,80,85,90}, {"F","D","C-","C","C+","B-","B","B+","A-","A","A+"})</f>
        <v>A-</v>
      </c>
      <c r="E221" s="9" t="str">
        <f>LOOKUP(E218, {0,50,60,63,66,70,73,75,80,85,90}, {"F","D","C-","C","C+","B-","B","B+","A-","A","A+"})</f>
        <v>A</v>
      </c>
      <c r="F221" s="9" t="str">
        <f>LOOKUP(F218, {0,50,60,63,66,70,73,75,80,85,90}, {"F","D","C-","C","C+","B-","B","B+","A-","A","A+"})</f>
        <v>B+</v>
      </c>
      <c r="G221" s="9" t="str">
        <f>LOOKUP(G218, {0,50,60,63,66,70,73,75,80,85,90}, {"F","D","C-","C","C+","B-","B","B+","A-","A","A+"})</f>
        <v>C</v>
      </c>
      <c r="H221" s="13"/>
      <c r="I221" s="45"/>
      <c r="J221" s="57"/>
      <c r="K221" s="60"/>
      <c r="L221" s="9" t="str">
        <f>LOOKUP(L218, {0,50,60,63,66,70,73,75,80,85,90}, {"F","D","C-","C","C+","B-","B","B+","A-","A","A+"})</f>
        <v>C-</v>
      </c>
      <c r="M221" s="9" t="str">
        <f>LOOKUP(M218, {0,50,60,63,66,70,73,75,80,85,90}, {"F","D","C-","C","C+","B-","B","B+","A-","A","A+"})</f>
        <v>C-</v>
      </c>
      <c r="N221" s="9" t="str">
        <f>LOOKUP(N218, {0,50,60,63,66,70,73,75,80,85,90}, {"F","D","C-","C","C+","B-","B","B+","A-","A","A+"})</f>
        <v>C-</v>
      </c>
      <c r="O221" s="9" t="str">
        <f>LOOKUP(O218, {0,50,60,63,66,70,73,75,80,85,90}, {"F","D","C-","C","C+","B-","B","B+","A-","A","A+"})</f>
        <v>C-</v>
      </c>
      <c r="P221" s="9" t="str">
        <f>LOOKUP(P218, {0,50,60,63,66,70,73,75,80,85,90}, {"F","D","C-","C","C+","B-","B","B+","A-","A","A+"})</f>
        <v>C-</v>
      </c>
      <c r="Q221" s="9" t="str">
        <f>LOOKUP(Q218, {0,50,60,63,66,70,73,75,80,85,90}, {"F","D","C-","C","C+","B-","B","B+","A-","A","A+"})</f>
        <v>C-</v>
      </c>
      <c r="R221" s="54"/>
      <c r="S221" s="45"/>
      <c r="T221" s="48"/>
      <c r="U221" s="51"/>
      <c r="V221" s="42"/>
      <c r="W221" s="10" t="str">
        <f>LOOKUP(W218, {0,50,55,58,61,65,70,75,80,85}, {"F","D","C-","C","C+","B-","B","B+","A-","A+"})</f>
        <v>F</v>
      </c>
      <c r="X221" s="9" t="str">
        <f>LOOKUP(X218, {0,50,55,58,61,65,70,75,80,85}, {"F","D","C-","C","C+","B-","B","B+","A-","A+"})</f>
        <v>F</v>
      </c>
      <c r="Y221" s="9" t="str">
        <f>LOOKUP(Y218, {0,50,55,58,61,65,70,75,80,85}, {"F","D","C-","C","C+","B-","B","B+","A-","A+"})</f>
        <v>F</v>
      </c>
      <c r="Z221" s="9" t="str">
        <f>LOOKUP(Z218, {0,50,55,58,61,65,70,75,80,85}, {"F","D","C-","C","C+","B-","B","B+","A-","A+"})</f>
        <v>F</v>
      </c>
      <c r="AA221" s="9" t="str">
        <f>LOOKUP(AA218, {0,50,55,58,61,65,70,75,80,85}, {"F","D","C-","C","C+","B-","B","B+","A-","A+"})</f>
        <v>F</v>
      </c>
      <c r="AB221" s="29" t="str">
        <f>LOOKUP(AB218, {0,50,55,58,61,65,70,75,80,85}, {"F","D","C-","C","C+","B-","B","B+","A-","A+"})</f>
        <v>F</v>
      </c>
      <c r="AC221" s="54"/>
      <c r="AD221" s="45"/>
      <c r="AE221" s="48"/>
      <c r="AF221" s="51"/>
      <c r="AG221" s="42"/>
      <c r="AH221" s="9" t="str">
        <f>LOOKUP(AH218, {0,50,60,63,66,70,73,75,80,85,90}, {"F","D","C-","C","C+","B-","B","B+","A-","A","A+"})</f>
        <v>D</v>
      </c>
      <c r="AI221" s="9" t="str">
        <f>LOOKUP(AI218, {0,50,60,63,66,70,73,75,80,85,90}, {"F","D","C-","C","C+","B-","B","B+","A-","A","A+"})</f>
        <v>C+</v>
      </c>
      <c r="AJ221" s="9" t="str">
        <f>LOOKUP(AJ218, {0,50,60,63,66,70,73,75,80,85,90}, {"F","D","C-","C","C+","B-","B","B+","A-","A","A+"})</f>
        <v>D</v>
      </c>
      <c r="AK221" s="9" t="str">
        <f>LOOKUP(AK218, {0,50,60,63,66,70,73,75,80,85,90}, {"F","D","C-","C","C+","B-","B","B+","A-","A","A+"})</f>
        <v>D</v>
      </c>
      <c r="AL221" s="9" t="str">
        <f>LOOKUP(AL218, {0,50,60,63,66,70,73,75,80,85,90}, {"F","D","C-","C","C+","B-","B","B+","A-","A","A+"})</f>
        <v>D</v>
      </c>
      <c r="AM221" s="9" t="str">
        <f>LOOKUP(AM218, {0,50,60,63,66,70,73,75,80,85,90}, {"F","D","C-","C","C+","B-","B","B+","A-","A","A+"})</f>
        <v>C</v>
      </c>
      <c r="AN221" s="54"/>
      <c r="AO221" s="45"/>
      <c r="AP221" s="48"/>
      <c r="AQ221" s="51"/>
      <c r="AR221" s="42"/>
      <c r="AS221" s="9" t="str">
        <f>LOOKUP(AS218, {0,50,60,63,66,70,73,75,80,85,90}, {"F","D","C-","C","C+","B-","B","B+","A-","A","A+"})</f>
        <v>C-</v>
      </c>
      <c r="AT221" s="9" t="str">
        <f>LOOKUP(AT218, {0,50,60,63,66,70,73,75,80,85,90}, {"F","D","C-","C","C+","B-","B","B+","A-","A","A+"})</f>
        <v>B-</v>
      </c>
      <c r="AU221" s="9" t="str">
        <f>LOOKUP(AU218, {0,50,60,63,66,70,73,75,80,85,90}, {"F","D","C-","C","C+","B-","B","B+","A-","A","A+"})</f>
        <v>C-</v>
      </c>
      <c r="AV221" s="9" t="str">
        <f>LOOKUP(AV218, {0,50,60,63,66,70,73,75,80,85,90}, {"F","D","C-","C","C+","B-","B","B+","A-","A","A+"})</f>
        <v>F</v>
      </c>
      <c r="AW221" s="9" t="str">
        <f>LOOKUP(AW218, {0,50,60,63,66,70,73,75,80,85,90}, {"F","D","C-","C","C+","B-","B","B+","A-","A","A+"})</f>
        <v>D</v>
      </c>
      <c r="AX221" s="54"/>
      <c r="AY221" s="45"/>
      <c r="AZ221" s="48"/>
      <c r="BA221" s="51"/>
      <c r="BB221" s="42"/>
      <c r="BC221" s="9" t="str">
        <f>LOOKUP(BC218, {0,50,60,63,66,70,73,75,80,85,90}, {"F","D","C-","C","C+","B-","B","B+","A-","A","A+"})</f>
        <v>C-</v>
      </c>
      <c r="BD221" s="9" t="str">
        <f>LOOKUP(BD218, {0,50,60,63,66,70,73,75,80,85,90}, {"F","D","C-","C","C+","B-","B","B+","A-","A","A+"})</f>
        <v>C</v>
      </c>
      <c r="BE221" s="9" t="str">
        <f>LOOKUP(BE218, {0,50,60,63,66,70,73,75,80,85,90}, {"F","D","C-","C","C+","B-","B","B+","A-","A","A+"})</f>
        <v>D</v>
      </c>
      <c r="BF221" s="9" t="str">
        <f>LOOKUP(BF218, {0,50,60,63,66,70,73,75,80,85,90}, {"F","D","C-","C","C+","B-","B","B+","A-","A","A+"})</f>
        <v>C-</v>
      </c>
      <c r="BG221" s="9" t="str">
        <f>LOOKUP(BG218, {0,50,60,63,66,70,73,75,80,85,90}, {"F","D","C-","C","C+","B-","B","B+","A-","A","A+"})</f>
        <v>F</v>
      </c>
      <c r="BH221" s="54"/>
      <c r="BI221" s="45"/>
      <c r="BJ221" s="48"/>
      <c r="BK221" s="51"/>
      <c r="BL221" s="42"/>
    </row>
    <row r="222" spans="1:64" ht="17.399999999999999" thickBot="1" x14ac:dyDescent="0.35">
      <c r="A222" s="23"/>
      <c r="B222" s="20" t="s">
        <v>6</v>
      </c>
      <c r="C222" s="12" t="str">
        <f>LOOKUP(C218,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2.70</v>
      </c>
      <c r="D222" s="12" t="str">
        <f>LOOKUP(D218,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E222" s="12" t="str">
        <f>LOOKUP(E218,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F222" s="12" t="str">
        <f>LOOKUP(F218,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3.70</v>
      </c>
      <c r="G222" s="12" t="str">
        <f>LOOKUP(G218,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2.40</v>
      </c>
      <c r="H222" s="14"/>
      <c r="I222" s="46"/>
      <c r="J222" s="58"/>
      <c r="K222" s="61"/>
      <c r="L222" s="12" t="str">
        <f>LOOKUP(L218,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M222" s="12" t="str">
        <f>LOOKUP(M218,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222" s="12" t="str">
        <f>LOOKUP(N218,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222" s="12" t="str">
        <f>LOOKUP(O218,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222" s="12" t="str">
        <f>LOOKUP(P218,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222" s="12" t="str">
        <f>LOOKUP(Q218,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222" s="55"/>
      <c r="S222" s="46"/>
      <c r="T222" s="49"/>
      <c r="U222" s="51"/>
      <c r="V222" s="43"/>
      <c r="W222" s="11" t="str">
        <f>LOOKUP(W218,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X222" s="12" t="str">
        <f>LOOKUP(X218,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222" s="12" t="str">
        <f>LOOKUP(Y218,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222" s="12" t="str">
        <f>LOOKUP(Z218,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222" s="12" t="str">
        <f>LOOKUP(AA218,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222" s="30" t="str">
        <f>LOOKUP(AB218,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222" s="55"/>
      <c r="AD222" s="46"/>
      <c r="AE222" s="49"/>
      <c r="AF222" s="52"/>
      <c r="AG222" s="43"/>
      <c r="AH222" s="12" t="str">
        <f>LOOKUP(AH218,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1.7</v>
      </c>
      <c r="AI222" s="12" t="str">
        <f>LOOKUP(AI218,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2.80</v>
      </c>
      <c r="AJ222" s="12" t="str">
        <f>LOOKUP(AJ218,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AK222" s="12" t="str">
        <f>LOOKUP(AK218,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1.8</v>
      </c>
      <c r="AL222" s="12" t="str">
        <f>LOOKUP(AL218,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1.4</v>
      </c>
      <c r="AM222" s="12" t="str">
        <f>LOOKUP(AM218,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2.30</v>
      </c>
      <c r="AN222" s="55"/>
      <c r="AO222" s="46"/>
      <c r="AP222" s="49"/>
      <c r="AQ222" s="52"/>
      <c r="AR222" s="43"/>
      <c r="AS222" s="12" t="str">
        <f>LOOKUP(AS218,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AT222" s="12" t="str">
        <f>LOOKUP(AT218,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3.20</v>
      </c>
      <c r="AU222" s="12" t="str">
        <f>LOOKUP(AU218,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AV222" s="12" t="str">
        <f>LOOKUP(AV218,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W222" s="12" t="str">
        <f>LOOKUP(AW218,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AX222" s="55"/>
      <c r="AY222" s="46"/>
      <c r="AZ222" s="49"/>
      <c r="BA222" s="52"/>
      <c r="BB222" s="43"/>
      <c r="BC222" s="12" t="str">
        <f>LOOKUP(BC218,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BD222" s="12" t="str">
        <f>LOOKUP(BD218,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BE222" s="12" t="str">
        <f>LOOKUP(BE218,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BF222" s="12" t="str">
        <f>LOOKUP(BF218,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BG222" s="12" t="str">
        <f>LOOKUP(BG218,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222" s="55"/>
      <c r="BI222" s="46"/>
      <c r="BJ222" s="49"/>
      <c r="BK222" s="52"/>
      <c r="BL222" s="43"/>
    </row>
    <row r="223" spans="1:64" ht="17.399999999999999" thickBot="1" x14ac:dyDescent="0.35">
      <c r="A223" s="21" t="s">
        <v>104</v>
      </c>
      <c r="B223" s="17" t="s">
        <v>11</v>
      </c>
      <c r="C223" s="24">
        <v>4</v>
      </c>
      <c r="D223" s="7">
        <v>3</v>
      </c>
      <c r="E223" s="7">
        <v>4</v>
      </c>
      <c r="F223" s="7">
        <v>3</v>
      </c>
      <c r="G223" s="7">
        <v>2</v>
      </c>
      <c r="H223" s="16">
        <f>SUM(C223:G223)</f>
        <v>16</v>
      </c>
      <c r="I223" s="44">
        <f>H224*100/500</f>
        <v>85.4</v>
      </c>
      <c r="J223" s="56">
        <f>(C223*C228+D223*D228+E223*E228+F223*F228+G223*G228)/(C223+D223+E223+F223+G223)</f>
        <v>4</v>
      </c>
      <c r="K223" s="59" t="str">
        <f>LOOKUP(J223,{0,1},{"Dropped Out"," Promoted"})</f>
        <v xml:space="preserve"> Promoted</v>
      </c>
      <c r="L223" s="24">
        <v>3</v>
      </c>
      <c r="M223" s="25">
        <v>2</v>
      </c>
      <c r="N223" s="25">
        <v>3</v>
      </c>
      <c r="O223" s="25">
        <v>3</v>
      </c>
      <c r="P223" s="25">
        <v>3</v>
      </c>
      <c r="Q223" s="26">
        <v>3</v>
      </c>
      <c r="R223" s="53">
        <f>SUM(L224,M224,N224,,O224,P224,Q224)</f>
        <v>360</v>
      </c>
      <c r="S223" s="44">
        <f>AVERAGE(L224,M224,N224,O224,P224,Q224)</f>
        <v>60</v>
      </c>
      <c r="T223" s="47">
        <f>(L223*L228+M223*M228+N223*N228+O223*O228+P223*P228+Q223*Q228)/(L223+M223+N223+O223+P223+Q223)</f>
        <v>2</v>
      </c>
      <c r="U223" s="50" t="e">
        <f>(C223*C228+D223*D228+E223*E228+F223*F228+#REF!*#REF!+#REF!*#REF!+L223*L228+M223*M228+N223*N228+O223*O228+P223*P228+Q223*Q228)/(C223+D223+E223+F223+#REF!+#REF!+L223+M223+N223+O223+P223+Q223)</f>
        <v>#REF!</v>
      </c>
      <c r="V223" s="41" t="e">
        <f>LOOKUP(U223,{0,1.5,2},{"Dropped Out","Probation","Promoted"})</f>
        <v>#REF!</v>
      </c>
      <c r="W223" s="24">
        <v>3</v>
      </c>
      <c r="X223" s="25">
        <v>2</v>
      </c>
      <c r="Y223" s="25">
        <v>3</v>
      </c>
      <c r="Z223" s="25">
        <v>3</v>
      </c>
      <c r="AA223" s="25">
        <v>3</v>
      </c>
      <c r="AB223" s="26">
        <v>3</v>
      </c>
      <c r="AC223" s="53">
        <f>SUM(W224,X224,Y224,,Z224,AA224,AB224)</f>
        <v>0</v>
      </c>
      <c r="AD223" s="44" t="e">
        <f>AVERAGE(W224,X224,Y224,Z224,AA224,AB224)</f>
        <v>#DIV/0!</v>
      </c>
      <c r="AE223" s="47">
        <f>(W223*W228+X223*X228+Y223*Y228+Z223*Z228+AA223*AA228+AB223*AB228)/(W223+X223+Y223+Z223+AA223+AB223)</f>
        <v>0</v>
      </c>
      <c r="AF223" s="50">
        <f>(M223*M228+N223*N228+O223*O228+P223*P228+Q223*Q228+R223*R228+W223*W228+X223*X228+Y223*Y228+Z223*Z228+AA223*AA228+AB223*AB228)/(M223+N223+O223+P223+Q223+R223+W223+X223+Y223+Z223+AA223+AB223)</f>
        <v>7.1611253196930943E-2</v>
      </c>
      <c r="AG223" s="41" t="str">
        <f>LOOKUP(AF223,{0,1.5,2},{"Dropped Out","Probation","Promoted"})</f>
        <v>Dropped Out</v>
      </c>
      <c r="AH223" s="24">
        <v>4</v>
      </c>
      <c r="AI223" s="25">
        <v>3</v>
      </c>
      <c r="AJ223" s="25">
        <v>3</v>
      </c>
      <c r="AK223" s="25">
        <v>2</v>
      </c>
      <c r="AL223" s="25">
        <v>4</v>
      </c>
      <c r="AM223" s="26">
        <v>4</v>
      </c>
      <c r="AN223" s="16">
        <f>SUM(AH223:AM223)</f>
        <v>20</v>
      </c>
      <c r="AO223" s="44">
        <f>AN224*100/600</f>
        <v>85.666666666666671</v>
      </c>
      <c r="AP223" s="47">
        <f>(AH223*AH228+AI223*AI228+AJ223*AJ228+AK223*AK228+AL223*AL228+AM223*AM228)/(AH223+AI223+AJ223+AK223+AL223+AM223)</f>
        <v>4</v>
      </c>
      <c r="AQ223" s="50">
        <f>(C223*C228+D223*D228+E223*E228+F223*F228+G223*G228++AH223*AH228+AI223*AI228+AJ223*AJ228+AK223*AK228+AL223*AL228+AM223*AM228)/(C223+D223+E223+F223+G223+AH223+AI223+AJ223+AK223+AL223+AM223)</f>
        <v>4</v>
      </c>
      <c r="AR223" s="41" t="str">
        <f>LOOKUP(AQ223,{0,1.5},{"Dropped Out","Promoted"})</f>
        <v>Promoted</v>
      </c>
      <c r="AS223" s="24">
        <v>3</v>
      </c>
      <c r="AT223" s="25">
        <v>3</v>
      </c>
      <c r="AU223" s="25">
        <v>3</v>
      </c>
      <c r="AV223" s="25">
        <v>4</v>
      </c>
      <c r="AW223" s="25">
        <v>4</v>
      </c>
      <c r="AX223" s="53">
        <f>SUM(AS224,AT224,AU224,,AV224,AW224)</f>
        <v>426</v>
      </c>
      <c r="AY223" s="44">
        <f>AX223*100/500</f>
        <v>85.2</v>
      </c>
      <c r="AZ223" s="47">
        <f>(AS223*AS228+AT223*AT228+AU223*AU228+AV223*AV228+AW223*AW228)/(AS223+AT223+AU223+AV223+AW223)</f>
        <v>4</v>
      </c>
      <c r="BA223" s="50">
        <f>(C223*C228+D223*D228+E223*E228+F223*F228+G223*G228++AH223*AH228+AI223*AI228+AJ223*AJ228+AK223*AK228+AL223*AL228+AM223*AM228+AS223*AS228+AT223*AT228+AU223*AU228+AV223*AV228+AW223*AW228)/(C223+D223+E223+F223+G223+AH223+AI223+AJ223+AK223+AL223+AM223+AS223+AT223+AU223+AV223+AW223)</f>
        <v>4</v>
      </c>
      <c r="BB223" s="41" t="str">
        <f>LOOKUP(BA223,{0,1.75},{"Dropped Out","Promoted"})</f>
        <v>Promoted</v>
      </c>
      <c r="BC223" s="24">
        <v>4</v>
      </c>
      <c r="BD223" s="25">
        <v>3</v>
      </c>
      <c r="BE223" s="25">
        <v>3</v>
      </c>
      <c r="BF223" s="25">
        <v>4</v>
      </c>
      <c r="BG223" s="25">
        <v>3</v>
      </c>
      <c r="BH223" s="53">
        <f>SUM(BC224,BD224,BE224,,BF224,BG224)</f>
        <v>433</v>
      </c>
      <c r="BI223" s="44">
        <f>BH223*100/500</f>
        <v>86.6</v>
      </c>
      <c r="BJ223" s="47">
        <f>(BC223*BC228+BD223*BD228+BE223*BE228+BF223*BF228+BG223*BG228)/(BC223+BD223+BE223+BF223+BG223)</f>
        <v>4</v>
      </c>
      <c r="BK223" s="50">
        <f>(C223*C228+D223*D228+E223*E228+F223*F228+G223*G228++AH223*AH228+AI223*AI228+AJ223*AJ228+AK223*AK228+AL223*AL228+AM223*AM228+AS223*AS228+AT223*AT228+AU223*AU228+AV223*AV228+AW223*AW228+BC223*BC228+BD223*BD228+BE223*BE228+BF223*BF228+BG223*BG228)/(C223+D223+E223+F223+G223+AH223+AI223+AJ223+AK223+AL223+AM223+AS223+AT223+AU223+AV223+AW223+BC223+BD223+BE223+BF223+BG223)</f>
        <v>4</v>
      </c>
      <c r="BL223" s="41" t="str">
        <f>LOOKUP(BK223,{0,2},{"Dropped Out","Promoted"})</f>
        <v>Promoted</v>
      </c>
    </row>
    <row r="224" spans="1:64" ht="16.8" x14ac:dyDescent="0.3">
      <c r="A224" s="22" t="s">
        <v>105</v>
      </c>
      <c r="B224" s="18" t="s">
        <v>12</v>
      </c>
      <c r="C224" s="7">
        <v>81</v>
      </c>
      <c r="D224" s="7">
        <v>88</v>
      </c>
      <c r="E224" s="7">
        <v>98</v>
      </c>
      <c r="F224" s="7">
        <v>80</v>
      </c>
      <c r="G224" s="7">
        <v>80</v>
      </c>
      <c r="H224" s="35">
        <f>SUM(C224:G224)</f>
        <v>427</v>
      </c>
      <c r="I224" s="45"/>
      <c r="J224" s="57"/>
      <c r="K224" s="60"/>
      <c r="L224" s="27">
        <v>60</v>
      </c>
      <c r="M224" s="28">
        <v>60</v>
      </c>
      <c r="N224" s="28">
        <v>60</v>
      </c>
      <c r="O224" s="28">
        <v>60</v>
      </c>
      <c r="P224" s="28">
        <v>60</v>
      </c>
      <c r="Q224" s="29">
        <v>60</v>
      </c>
      <c r="R224" s="54"/>
      <c r="S224" s="45"/>
      <c r="T224" s="48"/>
      <c r="U224" s="51"/>
      <c r="V224" s="42"/>
      <c r="W224" s="27"/>
      <c r="X224" s="28"/>
      <c r="Y224" s="28"/>
      <c r="Z224" s="28"/>
      <c r="AA224" s="28"/>
      <c r="AB224" s="29"/>
      <c r="AC224" s="54"/>
      <c r="AD224" s="45"/>
      <c r="AE224" s="48"/>
      <c r="AF224" s="51"/>
      <c r="AG224" s="42"/>
      <c r="AH224" s="7">
        <v>81</v>
      </c>
      <c r="AI224" s="7">
        <v>83</v>
      </c>
      <c r="AJ224" s="7">
        <v>89</v>
      </c>
      <c r="AK224" s="7">
        <v>85</v>
      </c>
      <c r="AL224" s="7">
        <v>82</v>
      </c>
      <c r="AM224" s="7">
        <v>94</v>
      </c>
      <c r="AN224" s="53">
        <f>SUM(AH224,AI224,AJ224,,AK224,AL224,AM224)</f>
        <v>514</v>
      </c>
      <c r="AO224" s="45"/>
      <c r="AP224" s="48"/>
      <c r="AQ224" s="51"/>
      <c r="AR224" s="42"/>
      <c r="AS224" s="7">
        <v>90</v>
      </c>
      <c r="AT224" s="7">
        <v>85</v>
      </c>
      <c r="AU224" s="7">
        <v>82</v>
      </c>
      <c r="AV224" s="7">
        <v>89</v>
      </c>
      <c r="AW224" s="7">
        <v>80</v>
      </c>
      <c r="AX224" s="54"/>
      <c r="AY224" s="45"/>
      <c r="AZ224" s="48"/>
      <c r="BA224" s="51"/>
      <c r="BB224" s="42"/>
      <c r="BC224" s="7">
        <v>82</v>
      </c>
      <c r="BD224" s="7">
        <v>84</v>
      </c>
      <c r="BE224" s="7">
        <v>86</v>
      </c>
      <c r="BF224" s="7">
        <v>86</v>
      </c>
      <c r="BG224" s="7">
        <v>95</v>
      </c>
      <c r="BH224" s="54"/>
      <c r="BI224" s="45"/>
      <c r="BJ224" s="48"/>
      <c r="BK224" s="51"/>
      <c r="BL224" s="42"/>
    </row>
    <row r="225" spans="1:64" ht="16.8" x14ac:dyDescent="0.3">
      <c r="A225" s="22" t="s">
        <v>175</v>
      </c>
      <c r="B225" s="18"/>
      <c r="C225" s="7"/>
      <c r="D225" s="7"/>
      <c r="E225" s="7"/>
      <c r="F225" s="7"/>
      <c r="G225" s="7"/>
      <c r="H225" s="13"/>
      <c r="I225" s="45"/>
      <c r="J225" s="57"/>
      <c r="K225" s="60"/>
      <c r="L225" s="27"/>
      <c r="M225" s="28"/>
      <c r="N225" s="28"/>
      <c r="O225" s="28"/>
      <c r="P225" s="28"/>
      <c r="Q225" s="29"/>
      <c r="R225" s="54"/>
      <c r="S225" s="45"/>
      <c r="T225" s="48"/>
      <c r="U225" s="51"/>
      <c r="V225" s="42"/>
      <c r="W225" s="37" t="s">
        <v>18</v>
      </c>
      <c r="X225" s="40"/>
      <c r="Y225" s="40"/>
      <c r="Z225" s="40"/>
      <c r="AA225" s="40"/>
      <c r="AB225" s="39"/>
      <c r="AC225" s="54"/>
      <c r="AD225" s="45"/>
      <c r="AE225" s="48"/>
      <c r="AF225" s="51"/>
      <c r="AG225" s="42"/>
      <c r="AH225" s="7"/>
      <c r="AI225" s="7"/>
      <c r="AJ225" s="7"/>
      <c r="AK225" s="36"/>
      <c r="AL225" s="7"/>
      <c r="AM225" s="7"/>
      <c r="AN225" s="54"/>
      <c r="AO225" s="45"/>
      <c r="AP225" s="48"/>
      <c r="AQ225" s="51"/>
      <c r="AR225" s="42"/>
      <c r="AS225" s="7"/>
      <c r="AT225" s="7"/>
      <c r="AU225" s="7"/>
      <c r="AV225" s="7"/>
      <c r="AW225" s="7"/>
      <c r="AX225" s="54"/>
      <c r="AY225" s="45"/>
      <c r="AZ225" s="48"/>
      <c r="BA225" s="51"/>
      <c r="BB225" s="42"/>
      <c r="BC225" s="7"/>
      <c r="BD225" s="7"/>
      <c r="BE225" s="7"/>
      <c r="BF225" s="7"/>
      <c r="BG225" s="7"/>
      <c r="BH225" s="54"/>
      <c r="BI225" s="45"/>
      <c r="BJ225" s="48"/>
      <c r="BK225" s="51"/>
      <c r="BL225" s="42"/>
    </row>
    <row r="226" spans="1:64" ht="16.8" x14ac:dyDescent="0.3">
      <c r="A226" s="22" t="s">
        <v>176</v>
      </c>
      <c r="B226" s="19"/>
      <c r="C226" s="7"/>
      <c r="D226" s="7"/>
      <c r="E226" s="7"/>
      <c r="F226" s="7"/>
      <c r="G226" s="7"/>
      <c r="H226" s="13"/>
      <c r="I226" s="45"/>
      <c r="J226" s="57"/>
      <c r="K226" s="60"/>
      <c r="L226" s="27"/>
      <c r="M226" s="28"/>
      <c r="N226" s="28"/>
      <c r="O226" s="28"/>
      <c r="P226" s="28"/>
      <c r="Q226" s="29"/>
      <c r="R226" s="54"/>
      <c r="S226" s="45"/>
      <c r="T226" s="48"/>
      <c r="U226" s="51"/>
      <c r="V226" s="42"/>
      <c r="W226" s="27"/>
      <c r="X226" s="28"/>
      <c r="Y226" s="28"/>
      <c r="Z226" s="28"/>
      <c r="AA226" s="28"/>
      <c r="AB226" s="29"/>
      <c r="AC226" s="54"/>
      <c r="AD226" s="45"/>
      <c r="AE226" s="48"/>
      <c r="AF226" s="51"/>
      <c r="AG226" s="42"/>
      <c r="AH226" s="7"/>
      <c r="AI226" s="7"/>
      <c r="AJ226" s="7"/>
      <c r="AK226" s="7"/>
      <c r="AL226" s="7"/>
      <c r="AM226" s="7"/>
      <c r="AN226" s="54"/>
      <c r="AO226" s="45"/>
      <c r="AP226" s="48"/>
      <c r="AQ226" s="51"/>
      <c r="AR226" s="42"/>
      <c r="AS226" s="7"/>
      <c r="AT226" s="7"/>
      <c r="AU226" s="7"/>
      <c r="AV226" s="7"/>
      <c r="AW226" s="7"/>
      <c r="AX226" s="54"/>
      <c r="AY226" s="45"/>
      <c r="AZ226" s="48"/>
      <c r="BA226" s="51"/>
      <c r="BB226" s="42"/>
      <c r="BC226" s="7"/>
      <c r="BD226" s="7"/>
      <c r="BE226" s="7"/>
      <c r="BF226" s="7"/>
      <c r="BG226" s="7"/>
      <c r="BH226" s="54"/>
      <c r="BI226" s="45"/>
      <c r="BJ226" s="48"/>
      <c r="BK226" s="51"/>
      <c r="BL226" s="42"/>
    </row>
    <row r="227" spans="1:64" ht="16.8" x14ac:dyDescent="0.3">
      <c r="A227" s="22"/>
      <c r="B227" s="19" t="s">
        <v>5</v>
      </c>
      <c r="C227" s="9" t="str">
        <f>LOOKUP(C224, {0,50,60,63,66,70,73,75,80,85,90}, {"F","D","C-","C","C+","B-","B","B+","A-","A","A+"})</f>
        <v>A-</v>
      </c>
      <c r="D227" s="9" t="str">
        <f>LOOKUP(D224, {0,50,60,63,66,70,73,75,80,85,90}, {"F","D","C-","C","C+","B-","B","B+","A-","A","A+"})</f>
        <v>A</v>
      </c>
      <c r="E227" s="9" t="str">
        <f>LOOKUP(E224, {0,50,60,63,66,70,73,75,80,85,90}, {"F","D","C-","C","C+","B-","B","B+","A-","A","A+"})</f>
        <v>A+</v>
      </c>
      <c r="F227" s="9" t="str">
        <f>LOOKUP(F224, {0,50,60,63,66,70,73,75,80,85,90}, {"F","D","C-","C","C+","B-","B","B+","A-","A","A+"})</f>
        <v>A-</v>
      </c>
      <c r="G227" s="9" t="str">
        <f>LOOKUP(G224, {0,50,60,63,66,70,73,75,80,85,90}, {"F","D","C-","C","C+","B-","B","B+","A-","A","A+"})</f>
        <v>A-</v>
      </c>
      <c r="H227" s="13"/>
      <c r="I227" s="45"/>
      <c r="J227" s="57"/>
      <c r="K227" s="60"/>
      <c r="L227" s="9" t="str">
        <f>LOOKUP(L224, {0,50,60,63,66,70,73,75,80,85,90}, {"F","D","C-","C","C+","B-","B","B+","A-","A","A+"})</f>
        <v>C-</v>
      </c>
      <c r="M227" s="9" t="str">
        <f>LOOKUP(M224, {0,50,60,63,66,70,73,75,80,85,90}, {"F","D","C-","C","C+","B-","B","B+","A-","A","A+"})</f>
        <v>C-</v>
      </c>
      <c r="N227" s="9" t="str">
        <f>LOOKUP(N224, {0,50,60,63,66,70,73,75,80,85,90}, {"F","D","C-","C","C+","B-","B","B+","A-","A","A+"})</f>
        <v>C-</v>
      </c>
      <c r="O227" s="9" t="str">
        <f>LOOKUP(O224, {0,50,60,63,66,70,73,75,80,85,90}, {"F","D","C-","C","C+","B-","B","B+","A-","A","A+"})</f>
        <v>C-</v>
      </c>
      <c r="P227" s="9" t="str">
        <f>LOOKUP(P224, {0,50,60,63,66,70,73,75,80,85,90}, {"F","D","C-","C","C+","B-","B","B+","A-","A","A+"})</f>
        <v>C-</v>
      </c>
      <c r="Q227" s="9" t="str">
        <f>LOOKUP(Q224, {0,50,60,63,66,70,73,75,80,85,90}, {"F","D","C-","C","C+","B-","B","B+","A-","A","A+"})</f>
        <v>C-</v>
      </c>
      <c r="R227" s="54"/>
      <c r="S227" s="45"/>
      <c r="T227" s="48"/>
      <c r="U227" s="51"/>
      <c r="V227" s="42"/>
      <c r="W227" s="10" t="str">
        <f>LOOKUP(W224, {0,50,55,58,61,65,70,75,80,85}, {"F","D","C-","C","C+","B-","B","B+","A-","A+"})</f>
        <v>F</v>
      </c>
      <c r="X227" s="9" t="str">
        <f>LOOKUP(X224, {0,50,55,58,61,65,70,75,80,85}, {"F","D","C-","C","C+","B-","B","B+","A-","A+"})</f>
        <v>F</v>
      </c>
      <c r="Y227" s="9" t="str">
        <f>LOOKUP(Y224, {0,50,55,58,61,65,70,75,80,85}, {"F","D","C-","C","C+","B-","B","B+","A-","A+"})</f>
        <v>F</v>
      </c>
      <c r="Z227" s="9" t="str">
        <f>LOOKUP(Z224, {0,50,55,58,61,65,70,75,80,85}, {"F","D","C-","C","C+","B-","B","B+","A-","A+"})</f>
        <v>F</v>
      </c>
      <c r="AA227" s="9" t="str">
        <f>LOOKUP(AA224, {0,50,55,58,61,65,70,75,80,85}, {"F","D","C-","C","C+","B-","B","B+","A-","A+"})</f>
        <v>F</v>
      </c>
      <c r="AB227" s="29" t="str">
        <f>LOOKUP(AB224, {0,50,55,58,61,65,70,75,80,85}, {"F","D","C-","C","C+","B-","B","B+","A-","A+"})</f>
        <v>F</v>
      </c>
      <c r="AC227" s="54"/>
      <c r="AD227" s="45"/>
      <c r="AE227" s="48"/>
      <c r="AF227" s="51"/>
      <c r="AG227" s="42"/>
      <c r="AH227" s="9" t="str">
        <f>LOOKUP(AH224, {0,50,60,63,66,70,73,75,80,85,90}, {"F","D","C-","C","C+","B-","B","B+","A-","A","A+"})</f>
        <v>A-</v>
      </c>
      <c r="AI227" s="9" t="str">
        <f>LOOKUP(AI224, {0,50,60,63,66,70,73,75,80,85,90}, {"F","D","C-","C","C+","B-","B","B+","A-","A","A+"})</f>
        <v>A-</v>
      </c>
      <c r="AJ227" s="9" t="str">
        <f>LOOKUP(AJ224, {0,50,60,63,66,70,73,75,80,85,90}, {"F","D","C-","C","C+","B-","B","B+","A-","A","A+"})</f>
        <v>A</v>
      </c>
      <c r="AK227" s="9" t="str">
        <f>LOOKUP(AK224, {0,50,60,63,66,70,73,75,80,85,90}, {"F","D","C-","C","C+","B-","B","B+","A-","A","A+"})</f>
        <v>A</v>
      </c>
      <c r="AL227" s="9" t="str">
        <f>LOOKUP(AL224, {0,50,60,63,66,70,73,75,80,85,90}, {"F","D","C-","C","C+","B-","B","B+","A-","A","A+"})</f>
        <v>A-</v>
      </c>
      <c r="AM227" s="9" t="str">
        <f>LOOKUP(AM224, {0,50,60,63,66,70,73,75,80,85,90}, {"F","D","C-","C","C+","B-","B","B+","A-","A","A+"})</f>
        <v>A+</v>
      </c>
      <c r="AN227" s="54"/>
      <c r="AO227" s="45"/>
      <c r="AP227" s="48"/>
      <c r="AQ227" s="51"/>
      <c r="AR227" s="42"/>
      <c r="AS227" s="9" t="str">
        <f>LOOKUP(AS224, {0,50,60,63,66,70,73,75,80,85,90}, {"F","D","C-","C","C+","B-","B","B+","A-","A","A+"})</f>
        <v>A+</v>
      </c>
      <c r="AT227" s="9" t="str">
        <f>LOOKUP(AT224, {0,50,60,63,66,70,73,75,80,85,90}, {"F","D","C-","C","C+","B-","B","B+","A-","A","A+"})</f>
        <v>A</v>
      </c>
      <c r="AU227" s="9" t="str">
        <f>LOOKUP(AU224, {0,50,60,63,66,70,73,75,80,85,90}, {"F","D","C-","C","C+","B-","B","B+","A-","A","A+"})</f>
        <v>A-</v>
      </c>
      <c r="AV227" s="9" t="str">
        <f>LOOKUP(AV224, {0,50,60,63,66,70,73,75,80,85,90}, {"F","D","C-","C","C+","B-","B","B+","A-","A","A+"})</f>
        <v>A</v>
      </c>
      <c r="AW227" s="9" t="str">
        <f>LOOKUP(AW224, {0,50,60,63,66,70,73,75,80,85,90}, {"F","D","C-","C","C+","B-","B","B+","A-","A","A+"})</f>
        <v>A-</v>
      </c>
      <c r="AX227" s="54"/>
      <c r="AY227" s="45"/>
      <c r="AZ227" s="48"/>
      <c r="BA227" s="51"/>
      <c r="BB227" s="42"/>
      <c r="BC227" s="9" t="str">
        <f>LOOKUP(BC224, {0,50,60,63,66,70,73,75,80,85,90}, {"F","D","C-","C","C+","B-","B","B+","A-","A","A+"})</f>
        <v>A-</v>
      </c>
      <c r="BD227" s="9" t="str">
        <f>LOOKUP(BD224, {0,50,60,63,66,70,73,75,80,85,90}, {"F","D","C-","C","C+","B-","B","B+","A-","A","A+"})</f>
        <v>A-</v>
      </c>
      <c r="BE227" s="9" t="str">
        <f>LOOKUP(BE224, {0,50,60,63,66,70,73,75,80,85,90}, {"F","D","C-","C","C+","B-","B","B+","A-","A","A+"})</f>
        <v>A</v>
      </c>
      <c r="BF227" s="9" t="str">
        <f>LOOKUP(BF224, {0,50,60,63,66,70,73,75,80,85,90}, {"F","D","C-","C","C+","B-","B","B+","A-","A","A+"})</f>
        <v>A</v>
      </c>
      <c r="BG227" s="9" t="str">
        <f>LOOKUP(BG224, {0,50,60,63,66,70,73,75,80,85,90}, {"F","D","C-","C","C+","B-","B","B+","A-","A","A+"})</f>
        <v>A+</v>
      </c>
      <c r="BH227" s="54"/>
      <c r="BI227" s="45"/>
      <c r="BJ227" s="48"/>
      <c r="BK227" s="51"/>
      <c r="BL227" s="42"/>
    </row>
    <row r="228" spans="1:64" ht="17.399999999999999" thickBot="1" x14ac:dyDescent="0.35">
      <c r="A228" s="23"/>
      <c r="B228" s="20" t="s">
        <v>6</v>
      </c>
      <c r="C228" s="12" t="str">
        <f>LOOKUP(C224,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D228" s="12" t="str">
        <f>LOOKUP(D224,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E228" s="12" t="str">
        <f>LOOKUP(E224,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F228" s="12" t="str">
        <f>LOOKUP(F224,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G228" s="12" t="str">
        <f>LOOKUP(G224,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H228" s="14"/>
      <c r="I228" s="46"/>
      <c r="J228" s="58"/>
      <c r="K228" s="61"/>
      <c r="L228" s="12" t="str">
        <f>LOOKUP(L224,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M228" s="12" t="str">
        <f>LOOKUP(M224,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228" s="12" t="str">
        <f>LOOKUP(N224,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228" s="12" t="str">
        <f>LOOKUP(O224,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228" s="12" t="str">
        <f>LOOKUP(P224,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228" s="12" t="str">
        <f>LOOKUP(Q224,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228" s="55"/>
      <c r="S228" s="46"/>
      <c r="T228" s="49"/>
      <c r="U228" s="51"/>
      <c r="V228" s="43"/>
      <c r="W228" s="11" t="str">
        <f>LOOKUP(W224,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X228" s="12" t="str">
        <f>LOOKUP(X224,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228" s="12" t="str">
        <f>LOOKUP(Y224,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228" s="12" t="str">
        <f>LOOKUP(Z224,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228" s="12" t="str">
        <f>LOOKUP(AA224,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228" s="30" t="str">
        <f>LOOKUP(AB224,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228" s="55"/>
      <c r="AD228" s="46"/>
      <c r="AE228" s="49"/>
      <c r="AF228" s="52"/>
      <c r="AG228" s="43"/>
      <c r="AH228" s="12" t="str">
        <f>LOOKUP(AH224,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I228" s="12" t="str">
        <f>LOOKUP(AI224,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J228" s="12" t="str">
        <f>LOOKUP(AJ224,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K228" s="12" t="str">
        <f>LOOKUP(AK224,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L228" s="12" t="str">
        <f>LOOKUP(AL224,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M228" s="12" t="str">
        <f>LOOKUP(AM224,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N228" s="55"/>
      <c r="AO228" s="46"/>
      <c r="AP228" s="49"/>
      <c r="AQ228" s="52"/>
      <c r="AR228" s="43"/>
      <c r="AS228" s="12" t="str">
        <f>LOOKUP(AS224,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T228" s="12" t="str">
        <f>LOOKUP(AT224,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U228" s="12" t="str">
        <f>LOOKUP(AU224,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V228" s="12" t="str">
        <f>LOOKUP(AV224,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W228" s="12" t="str">
        <f>LOOKUP(AW224,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X228" s="55"/>
      <c r="AY228" s="46"/>
      <c r="AZ228" s="49"/>
      <c r="BA228" s="52"/>
      <c r="BB228" s="43"/>
      <c r="BC228" s="12" t="str">
        <f>LOOKUP(BC224,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D228" s="12" t="str">
        <f>LOOKUP(BD224,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E228" s="12" t="str">
        <f>LOOKUP(BE224,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F228" s="12" t="str">
        <f>LOOKUP(BF224,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G228" s="12" t="str">
        <f>LOOKUP(BG224,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H228" s="55"/>
      <c r="BI228" s="46"/>
      <c r="BJ228" s="49"/>
      <c r="BK228" s="52"/>
      <c r="BL228" s="43"/>
    </row>
    <row r="229" spans="1:64" ht="17.399999999999999" thickBot="1" x14ac:dyDescent="0.35">
      <c r="A229" s="21" t="s">
        <v>106</v>
      </c>
      <c r="B229" s="17" t="s">
        <v>11</v>
      </c>
      <c r="C229" s="24">
        <v>4</v>
      </c>
      <c r="D229" s="7">
        <v>3</v>
      </c>
      <c r="E229" s="7">
        <v>4</v>
      </c>
      <c r="F229" s="7">
        <v>3</v>
      </c>
      <c r="G229" s="7">
        <v>2</v>
      </c>
      <c r="H229" s="16">
        <f>SUM(C229:G229)</f>
        <v>16</v>
      </c>
      <c r="I229" s="44">
        <f>H230*100/500</f>
        <v>0</v>
      </c>
      <c r="J229" s="56">
        <f>(C229*C234+D229*D234+E229*E234+F229*F234+G229*G234)/(C229+D229+E229+F229+G229)</f>
        <v>0</v>
      </c>
      <c r="K229" s="59" t="str">
        <f>LOOKUP(J229,{0,1},{"Dropped Out"," Promoted"})</f>
        <v>Dropped Out</v>
      </c>
      <c r="L229" s="24">
        <v>3</v>
      </c>
      <c r="M229" s="25">
        <v>2</v>
      </c>
      <c r="N229" s="25">
        <v>3</v>
      </c>
      <c r="O229" s="25">
        <v>3</v>
      </c>
      <c r="P229" s="25">
        <v>3</v>
      </c>
      <c r="Q229" s="26">
        <v>3</v>
      </c>
      <c r="R229" s="53">
        <f>SUM(L230,M230,N230,,O230,P230,Q230)</f>
        <v>360</v>
      </c>
      <c r="S229" s="44">
        <f>AVERAGE(L230,M230,N230,O230,P230,Q230)</f>
        <v>60</v>
      </c>
      <c r="T229" s="47">
        <f>(L229*L234+M229*M234+N229*N234+O229*O234+P229*P234+Q229*Q234)/(L229+M229+N229+O229+P229+Q229)</f>
        <v>2</v>
      </c>
      <c r="U229" s="50" t="e">
        <f>(C229*C234+D229*D234+E229*E234+F229*F234+#REF!*#REF!+#REF!*#REF!+L229*L234+M229*M234+N229*N234+O229*O234+P229*P234+Q229*Q234)/(C229+D229+E229+F229+#REF!+#REF!+L229+M229+N229+O229+P229+Q229)</f>
        <v>#REF!</v>
      </c>
      <c r="V229" s="41" t="e">
        <f>LOOKUP(U229,{0,1.5,2},{"Dropped Out","Probation","Promoted"})</f>
        <v>#REF!</v>
      </c>
      <c r="W229" s="24">
        <v>3</v>
      </c>
      <c r="X229" s="25">
        <v>2</v>
      </c>
      <c r="Y229" s="25">
        <v>3</v>
      </c>
      <c r="Z229" s="25">
        <v>3</v>
      </c>
      <c r="AA229" s="25">
        <v>3</v>
      </c>
      <c r="AB229" s="26">
        <v>3</v>
      </c>
      <c r="AC229" s="53">
        <f>SUM(W230,X230,Y230,,Z230,AA230,AB230)</f>
        <v>0</v>
      </c>
      <c r="AD229" s="44" t="e">
        <f>AVERAGE(W230,X230,Y230,Z230,AA230,AB230)</f>
        <v>#DIV/0!</v>
      </c>
      <c r="AE229" s="47">
        <f>(W229*W234+X229*X234+Y229*Y234+Z229*Z234+AA229*AA234+AB229*AB234)/(W229+X229+Y229+Z229+AA229+AB229)</f>
        <v>0</v>
      </c>
      <c r="AF229" s="50">
        <f>(M229*M234+N229*N234+O229*O234+P229*P234+Q229*Q234+R229*R234+W229*W234+X229*X234+Y229*Y234+Z229*Z234+AA229*AA234+AB229*AB234)/(M229+N229+O229+P229+Q229+R229+W229+X229+Y229+Z229+AA229+AB229)</f>
        <v>7.1611253196930943E-2</v>
      </c>
      <c r="AG229" s="41" t="str">
        <f>LOOKUP(AF229,{0,1.5,2},{"Dropped Out","Probation","Promoted"})</f>
        <v>Dropped Out</v>
      </c>
      <c r="AH229" s="24">
        <v>4</v>
      </c>
      <c r="AI229" s="25">
        <v>3</v>
      </c>
      <c r="AJ229" s="25">
        <v>3</v>
      </c>
      <c r="AK229" s="25">
        <v>2</v>
      </c>
      <c r="AL229" s="25">
        <v>4</v>
      </c>
      <c r="AM229" s="26">
        <v>4</v>
      </c>
      <c r="AN229" s="16">
        <f>SUM(AH229:AM229)</f>
        <v>20</v>
      </c>
      <c r="AO229" s="44">
        <f>AN230*100/600</f>
        <v>1</v>
      </c>
      <c r="AP229" s="47">
        <f>(AH229*AH234+AI229*AI234+AJ229*AJ234+AK229*AK234+AL229*AL234+AM229*AM234)/(AH229+AI229+AJ229+AK229+AL229+AM229)</f>
        <v>0</v>
      </c>
      <c r="AQ229" s="50">
        <f>(C229*C234+D229*D234+E229*E234+F229*F234+G229*G234++AH229*AH234+AI229*AI234+AJ229*AJ234+AK229*AK234+AL229*AL234+AM229*AM234)/(C229+D229+E229+F229+G229+AH229+AI229+AJ229+AK229+AL229+AM229)</f>
        <v>0</v>
      </c>
      <c r="AR229" s="41" t="str">
        <f>LOOKUP(AQ229,{0,1.5},{"Dropped Out","Promoted"})</f>
        <v>Dropped Out</v>
      </c>
      <c r="AS229" s="24">
        <v>3</v>
      </c>
      <c r="AT229" s="25">
        <v>3</v>
      </c>
      <c r="AU229" s="25">
        <v>3</v>
      </c>
      <c r="AV229" s="25">
        <v>4</v>
      </c>
      <c r="AW229" s="25">
        <v>4</v>
      </c>
      <c r="AX229" s="53">
        <f>SUM(AS230,AT230,AU230,,AV230,AW230)</f>
        <v>0</v>
      </c>
      <c r="AY229" s="44">
        <f>AX229*100/500</f>
        <v>0</v>
      </c>
      <c r="AZ229" s="47">
        <f>(AS229*AS234+AT229*AT234+AU229*AU234+AV229*AV234+AW229*AW234)/(AS229+AT229+AU229+AV229+AW229)</f>
        <v>0</v>
      </c>
      <c r="BA229" s="50">
        <f>(C229*C234+D229*D234+E229*E234+F229*F234+G229*G234++AH229*AH234+AI229*AI234+AJ229*AJ234+AK229*AK234+AL229*AL234+AM229*AM234+AS229*AS234+AT229*AT234+AU229*AU234+AV229*AV234+AW229*AW234)/(C229+D229+E229+F229+G229+AH229+AI229+AJ229+AK229+AL229+AM229+AS229+AT229+AU229+AV229+AW229)</f>
        <v>0</v>
      </c>
      <c r="BB229" s="41" t="str">
        <f>LOOKUP(BA229,{0,1.75},{"Dropped Out","Promoted"})</f>
        <v>Dropped Out</v>
      </c>
      <c r="BC229" s="24">
        <v>4</v>
      </c>
      <c r="BD229" s="25">
        <v>3</v>
      </c>
      <c r="BE229" s="25">
        <v>3</v>
      </c>
      <c r="BF229" s="25">
        <v>4</v>
      </c>
      <c r="BG229" s="25">
        <v>3</v>
      </c>
      <c r="BH229" s="53">
        <f>SUM(BC230,BD230,BE230,,BF230,BG230)</f>
        <v>0</v>
      </c>
      <c r="BI229" s="44">
        <f>BH229*100/500</f>
        <v>0</v>
      </c>
      <c r="BJ229" s="47">
        <f>(BC229*BC234+BD229*BD234+BE229*BE234+BF229*BF234+BG229*BG234)/(BC229+BD229+BE229+BF229+BG229)</f>
        <v>0</v>
      </c>
      <c r="BK229" s="50">
        <f>(C229*C234+D229*D234+E229*E234+F229*F234+G229*G234++AH229*AH234+AI229*AI234+AJ229*AJ234+AK229*AK234+AL229*AL234+AM229*AM234+AS229*AS234+AT229*AT234+AU229*AU234+AV229*AV234+AW229*AW234+BC229*BC234+BD229*BD234+BE229*BE234+BF229*BF234+BG229*BG234)/(C229+D229+E229+F229+G229+AH229+AI229+AJ229+AK229+AL229+AM229+AS229+AT229+AU229+AV229+AW229+BC229+BD229+BE229+BF229+BG229)</f>
        <v>0</v>
      </c>
      <c r="BL229" s="41" t="str">
        <f>LOOKUP(BK229,{0,2},{"Dropped Out","Promoted"})</f>
        <v>Dropped Out</v>
      </c>
    </row>
    <row r="230" spans="1:64" ht="16.8" x14ac:dyDescent="0.3">
      <c r="A230" s="22" t="s">
        <v>107</v>
      </c>
      <c r="B230" s="18" t="s">
        <v>12</v>
      </c>
      <c r="C230" s="7">
        <v>0</v>
      </c>
      <c r="D230" s="7">
        <v>0</v>
      </c>
      <c r="E230" s="7">
        <v>0</v>
      </c>
      <c r="F230" s="7">
        <v>0</v>
      </c>
      <c r="G230" s="7">
        <v>0</v>
      </c>
      <c r="H230" s="35">
        <f>SUM(C230:G230)</f>
        <v>0</v>
      </c>
      <c r="I230" s="45"/>
      <c r="J230" s="57"/>
      <c r="K230" s="60"/>
      <c r="L230" s="27">
        <v>60</v>
      </c>
      <c r="M230" s="28">
        <v>60</v>
      </c>
      <c r="N230" s="28">
        <v>60</v>
      </c>
      <c r="O230" s="28">
        <v>60</v>
      </c>
      <c r="P230" s="28">
        <v>60</v>
      </c>
      <c r="Q230" s="29">
        <v>60</v>
      </c>
      <c r="R230" s="54"/>
      <c r="S230" s="45"/>
      <c r="T230" s="48"/>
      <c r="U230" s="51"/>
      <c r="V230" s="42"/>
      <c r="W230" s="27"/>
      <c r="X230" s="28"/>
      <c r="Y230" s="28"/>
      <c r="Z230" s="28"/>
      <c r="AA230" s="28"/>
      <c r="AB230" s="29"/>
      <c r="AC230" s="54"/>
      <c r="AD230" s="45"/>
      <c r="AE230" s="48"/>
      <c r="AF230" s="51"/>
      <c r="AG230" s="42"/>
      <c r="AH230" s="7"/>
      <c r="AI230" s="7"/>
      <c r="AJ230" s="7"/>
      <c r="AK230" s="7"/>
      <c r="AL230" s="7">
        <v>6</v>
      </c>
      <c r="AM230" s="7"/>
      <c r="AN230" s="53">
        <f>SUM(AH230,AI230,AJ230,,AK230,AL230,AM230)</f>
        <v>6</v>
      </c>
      <c r="AO230" s="45"/>
      <c r="AP230" s="48"/>
      <c r="AQ230" s="51"/>
      <c r="AR230" s="42"/>
      <c r="AS230" s="7"/>
      <c r="AT230" s="7"/>
      <c r="AU230" s="7"/>
      <c r="AV230" s="7"/>
      <c r="AW230" s="7"/>
      <c r="AX230" s="54"/>
      <c r="AY230" s="45"/>
      <c r="AZ230" s="48"/>
      <c r="BA230" s="51"/>
      <c r="BB230" s="42"/>
      <c r="BC230" s="7"/>
      <c r="BD230" s="7"/>
      <c r="BE230" s="7"/>
      <c r="BF230" s="7"/>
      <c r="BG230" s="7"/>
      <c r="BH230" s="54"/>
      <c r="BI230" s="45"/>
      <c r="BJ230" s="48"/>
      <c r="BK230" s="51"/>
      <c r="BL230" s="42"/>
    </row>
    <row r="231" spans="1:64" ht="16.8" x14ac:dyDescent="0.3">
      <c r="A231" s="22"/>
      <c r="B231" s="18"/>
      <c r="C231" s="7"/>
      <c r="D231" s="7"/>
      <c r="E231" s="7"/>
      <c r="F231" s="7"/>
      <c r="G231" s="7"/>
      <c r="H231" s="13"/>
      <c r="I231" s="45"/>
      <c r="J231" s="57"/>
      <c r="K231" s="60"/>
      <c r="L231" s="27"/>
      <c r="M231" s="28"/>
      <c r="N231" s="28"/>
      <c r="O231" s="28"/>
      <c r="P231" s="28"/>
      <c r="Q231" s="29"/>
      <c r="R231" s="54"/>
      <c r="S231" s="45"/>
      <c r="T231" s="48"/>
      <c r="U231" s="51"/>
      <c r="V231" s="42"/>
      <c r="W231" s="37" t="s">
        <v>18</v>
      </c>
      <c r="X231" s="40"/>
      <c r="Y231" s="40"/>
      <c r="Z231" s="40"/>
      <c r="AA231" s="40"/>
      <c r="AB231" s="39"/>
      <c r="AC231" s="54"/>
      <c r="AD231" s="45"/>
      <c r="AE231" s="48"/>
      <c r="AF231" s="51"/>
      <c r="AG231" s="42"/>
      <c r="AH231" s="7"/>
      <c r="AI231" s="7"/>
      <c r="AJ231" s="7"/>
      <c r="AK231" s="36"/>
      <c r="AL231" s="7"/>
      <c r="AM231" s="7"/>
      <c r="AN231" s="54"/>
      <c r="AO231" s="45"/>
      <c r="AP231" s="48"/>
      <c r="AQ231" s="51"/>
      <c r="AR231" s="42"/>
      <c r="AS231" s="7"/>
      <c r="AT231" s="7"/>
      <c r="AU231" s="7"/>
      <c r="AV231" s="7"/>
      <c r="AW231" s="7"/>
      <c r="AX231" s="54"/>
      <c r="AY231" s="45"/>
      <c r="AZ231" s="48"/>
      <c r="BA231" s="51"/>
      <c r="BB231" s="42"/>
      <c r="BC231" s="7"/>
      <c r="BD231" s="7"/>
      <c r="BE231" s="7"/>
      <c r="BF231" s="7"/>
      <c r="BG231" s="7"/>
      <c r="BH231" s="54"/>
      <c r="BI231" s="45"/>
      <c r="BJ231" s="48"/>
      <c r="BK231" s="51"/>
      <c r="BL231" s="42"/>
    </row>
    <row r="232" spans="1:64" ht="16.8" x14ac:dyDescent="0.3">
      <c r="A232" s="22"/>
      <c r="B232" s="19"/>
      <c r="C232" s="7"/>
      <c r="D232" s="7"/>
      <c r="E232" s="7"/>
      <c r="F232" s="7"/>
      <c r="G232" s="7"/>
      <c r="H232" s="13"/>
      <c r="I232" s="45"/>
      <c r="J232" s="57"/>
      <c r="K232" s="60"/>
      <c r="L232" s="27"/>
      <c r="M232" s="28"/>
      <c r="N232" s="28"/>
      <c r="O232" s="28"/>
      <c r="P232" s="28"/>
      <c r="Q232" s="29"/>
      <c r="R232" s="54"/>
      <c r="S232" s="45"/>
      <c r="T232" s="48"/>
      <c r="U232" s="51"/>
      <c r="V232" s="42"/>
      <c r="W232" s="27"/>
      <c r="X232" s="28"/>
      <c r="Y232" s="28"/>
      <c r="Z232" s="28"/>
      <c r="AA232" s="28"/>
      <c r="AB232" s="29"/>
      <c r="AC232" s="54"/>
      <c r="AD232" s="45"/>
      <c r="AE232" s="48"/>
      <c r="AF232" s="51"/>
      <c r="AG232" s="42"/>
      <c r="AH232" s="7"/>
      <c r="AI232" s="7"/>
      <c r="AJ232" s="7"/>
      <c r="AK232" s="7"/>
      <c r="AL232" s="7"/>
      <c r="AM232" s="7"/>
      <c r="AN232" s="54"/>
      <c r="AO232" s="45"/>
      <c r="AP232" s="48"/>
      <c r="AQ232" s="51"/>
      <c r="AR232" s="42"/>
      <c r="AS232" s="7"/>
      <c r="AT232" s="7"/>
      <c r="AU232" s="7"/>
      <c r="AV232" s="7"/>
      <c r="AW232" s="7"/>
      <c r="AX232" s="54"/>
      <c r="AY232" s="45"/>
      <c r="AZ232" s="48"/>
      <c r="BA232" s="51"/>
      <c r="BB232" s="42"/>
      <c r="BC232" s="7"/>
      <c r="BD232" s="7"/>
      <c r="BE232" s="7"/>
      <c r="BF232" s="7"/>
      <c r="BG232" s="7"/>
      <c r="BH232" s="54"/>
      <c r="BI232" s="45"/>
      <c r="BJ232" s="48"/>
      <c r="BK232" s="51"/>
      <c r="BL232" s="42"/>
    </row>
    <row r="233" spans="1:64" ht="16.8" x14ac:dyDescent="0.3">
      <c r="A233" s="22"/>
      <c r="B233" s="19" t="s">
        <v>5</v>
      </c>
      <c r="C233" s="9" t="str">
        <f>LOOKUP(C230, {0,50,60,63,66,70,73,75,80,85,90}, {"F","D","C-","C","C+","B-","B","B+","A-","A","A+"})</f>
        <v>F</v>
      </c>
      <c r="D233" s="9" t="str">
        <f>LOOKUP(D230, {0,50,60,63,66,70,73,75,80,85,90}, {"F","D","C-","C","C+","B-","B","B+","A-","A","A+"})</f>
        <v>F</v>
      </c>
      <c r="E233" s="9" t="str">
        <f>LOOKUP(E230, {0,50,60,63,66,70,73,75,80,85,90}, {"F","D","C-","C","C+","B-","B","B+","A-","A","A+"})</f>
        <v>F</v>
      </c>
      <c r="F233" s="9" t="str">
        <f>LOOKUP(F230, {0,50,60,63,66,70,73,75,80,85,90}, {"F","D","C-","C","C+","B-","B","B+","A-","A","A+"})</f>
        <v>F</v>
      </c>
      <c r="G233" s="9" t="str">
        <f>LOOKUP(G230, {0,50,60,63,66,70,73,75,80,85,90}, {"F","D","C-","C","C+","B-","B","B+","A-","A","A+"})</f>
        <v>F</v>
      </c>
      <c r="H233" s="13"/>
      <c r="I233" s="45"/>
      <c r="J233" s="57"/>
      <c r="K233" s="60"/>
      <c r="L233" s="9" t="str">
        <f>LOOKUP(L230, {0,50,60,63,66,70,73,75,80,85,90}, {"F","D","C-","C","C+","B-","B","B+","A-","A","A+"})</f>
        <v>C-</v>
      </c>
      <c r="M233" s="9" t="str">
        <f>LOOKUP(M230, {0,50,60,63,66,70,73,75,80,85,90}, {"F","D","C-","C","C+","B-","B","B+","A-","A","A+"})</f>
        <v>C-</v>
      </c>
      <c r="N233" s="9" t="str">
        <f>LOOKUP(N230, {0,50,60,63,66,70,73,75,80,85,90}, {"F","D","C-","C","C+","B-","B","B+","A-","A","A+"})</f>
        <v>C-</v>
      </c>
      <c r="O233" s="9" t="str">
        <f>LOOKUP(O230, {0,50,60,63,66,70,73,75,80,85,90}, {"F","D","C-","C","C+","B-","B","B+","A-","A","A+"})</f>
        <v>C-</v>
      </c>
      <c r="P233" s="9" t="str">
        <f>LOOKUP(P230, {0,50,60,63,66,70,73,75,80,85,90}, {"F","D","C-","C","C+","B-","B","B+","A-","A","A+"})</f>
        <v>C-</v>
      </c>
      <c r="Q233" s="9" t="str">
        <f>LOOKUP(Q230, {0,50,60,63,66,70,73,75,80,85,90}, {"F","D","C-","C","C+","B-","B","B+","A-","A","A+"})</f>
        <v>C-</v>
      </c>
      <c r="R233" s="54"/>
      <c r="S233" s="45"/>
      <c r="T233" s="48"/>
      <c r="U233" s="51"/>
      <c r="V233" s="42"/>
      <c r="W233" s="10" t="str">
        <f>LOOKUP(W230, {0,50,55,58,61,65,70,75,80,85}, {"F","D","C-","C","C+","B-","B","B+","A-","A+"})</f>
        <v>F</v>
      </c>
      <c r="X233" s="9" t="str">
        <f>LOOKUP(X230, {0,50,55,58,61,65,70,75,80,85}, {"F","D","C-","C","C+","B-","B","B+","A-","A+"})</f>
        <v>F</v>
      </c>
      <c r="Y233" s="9" t="str">
        <f>LOOKUP(Y230, {0,50,55,58,61,65,70,75,80,85}, {"F","D","C-","C","C+","B-","B","B+","A-","A+"})</f>
        <v>F</v>
      </c>
      <c r="Z233" s="9" t="str">
        <f>LOOKUP(Z230, {0,50,55,58,61,65,70,75,80,85}, {"F","D","C-","C","C+","B-","B","B+","A-","A+"})</f>
        <v>F</v>
      </c>
      <c r="AA233" s="9" t="str">
        <f>LOOKUP(AA230, {0,50,55,58,61,65,70,75,80,85}, {"F","D","C-","C","C+","B-","B","B+","A-","A+"})</f>
        <v>F</v>
      </c>
      <c r="AB233" s="29" t="str">
        <f>LOOKUP(AB230, {0,50,55,58,61,65,70,75,80,85}, {"F","D","C-","C","C+","B-","B","B+","A-","A+"})</f>
        <v>F</v>
      </c>
      <c r="AC233" s="54"/>
      <c r="AD233" s="45"/>
      <c r="AE233" s="48"/>
      <c r="AF233" s="51"/>
      <c r="AG233" s="42"/>
      <c r="AH233" s="9" t="str">
        <f>LOOKUP(AH230, {0,50,60,63,66,70,73,75,80,85,90}, {"F","D","C-","C","C+","B-","B","B+","A-","A","A+"})</f>
        <v>F</v>
      </c>
      <c r="AI233" s="9" t="str">
        <f>LOOKUP(AI230, {0,50,60,63,66,70,73,75,80,85,90}, {"F","D","C-","C","C+","B-","B","B+","A-","A","A+"})</f>
        <v>F</v>
      </c>
      <c r="AJ233" s="9" t="str">
        <f>LOOKUP(AJ230, {0,50,60,63,66,70,73,75,80,85,90}, {"F","D","C-","C","C+","B-","B","B+","A-","A","A+"})</f>
        <v>F</v>
      </c>
      <c r="AK233" s="9" t="str">
        <f>LOOKUP(AK230, {0,50,60,63,66,70,73,75,80,85,90}, {"F","D","C-","C","C+","B-","B","B+","A-","A","A+"})</f>
        <v>F</v>
      </c>
      <c r="AL233" s="9" t="str">
        <f>LOOKUP(AL230, {0,50,60,63,66,70,73,75,80,85,90}, {"F","D","C-","C","C+","B-","B","B+","A-","A","A+"})</f>
        <v>F</v>
      </c>
      <c r="AM233" s="9" t="str">
        <f>LOOKUP(AM230, {0,50,60,63,66,70,73,75,80,85,90}, {"F","D","C-","C","C+","B-","B","B+","A-","A","A+"})</f>
        <v>F</v>
      </c>
      <c r="AN233" s="54"/>
      <c r="AO233" s="45"/>
      <c r="AP233" s="48"/>
      <c r="AQ233" s="51"/>
      <c r="AR233" s="42"/>
      <c r="AS233" s="9" t="str">
        <f>LOOKUP(AS230, {0,50,60,63,66,70,73,75,80,85,90}, {"F","D","C-","C","C+","B-","B","B+","A-","A","A+"})</f>
        <v>F</v>
      </c>
      <c r="AT233" s="9" t="str">
        <f>LOOKUP(AT230, {0,50,60,63,66,70,73,75,80,85,90}, {"F","D","C-","C","C+","B-","B","B+","A-","A","A+"})</f>
        <v>F</v>
      </c>
      <c r="AU233" s="9" t="str">
        <f>LOOKUP(AU230, {0,50,60,63,66,70,73,75,80,85,90}, {"F","D","C-","C","C+","B-","B","B+","A-","A","A+"})</f>
        <v>F</v>
      </c>
      <c r="AV233" s="9" t="str">
        <f>LOOKUP(AV230, {0,50,60,63,66,70,73,75,80,85,90}, {"F","D","C-","C","C+","B-","B","B+","A-","A","A+"})</f>
        <v>F</v>
      </c>
      <c r="AW233" s="9" t="str">
        <f>LOOKUP(AW230, {0,50,60,63,66,70,73,75,80,85,90}, {"F","D","C-","C","C+","B-","B","B+","A-","A","A+"})</f>
        <v>F</v>
      </c>
      <c r="AX233" s="54"/>
      <c r="AY233" s="45"/>
      <c r="AZ233" s="48"/>
      <c r="BA233" s="51"/>
      <c r="BB233" s="42"/>
      <c r="BC233" s="9" t="str">
        <f>LOOKUP(BC230, {0,50,60,63,66,70,73,75,80,85,90}, {"F","D","C-","C","C+","B-","B","B+","A-","A","A+"})</f>
        <v>F</v>
      </c>
      <c r="BD233" s="9" t="str">
        <f>LOOKUP(BD230, {0,50,60,63,66,70,73,75,80,85,90}, {"F","D","C-","C","C+","B-","B","B+","A-","A","A+"})</f>
        <v>F</v>
      </c>
      <c r="BE233" s="9" t="str">
        <f>LOOKUP(BE230, {0,50,60,63,66,70,73,75,80,85,90}, {"F","D","C-","C","C+","B-","B","B+","A-","A","A+"})</f>
        <v>F</v>
      </c>
      <c r="BF233" s="9" t="str">
        <f>LOOKUP(BF230, {0,50,60,63,66,70,73,75,80,85,90}, {"F","D","C-","C","C+","B-","B","B+","A-","A","A+"})</f>
        <v>F</v>
      </c>
      <c r="BG233" s="9" t="str">
        <f>LOOKUP(BG230, {0,50,60,63,66,70,73,75,80,85,90}, {"F","D","C-","C","C+","B-","B","B+","A-","A","A+"})</f>
        <v>F</v>
      </c>
      <c r="BH233" s="54"/>
      <c r="BI233" s="45"/>
      <c r="BJ233" s="48"/>
      <c r="BK233" s="51"/>
      <c r="BL233" s="42"/>
    </row>
    <row r="234" spans="1:64" ht="17.399999999999999" thickBot="1" x14ac:dyDescent="0.35">
      <c r="A234" s="23"/>
      <c r="B234" s="20" t="s">
        <v>6</v>
      </c>
      <c r="C234" s="12" t="str">
        <f>LOOKUP(C230,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D234" s="12" t="str">
        <f>LOOKUP(D230,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E234" s="12" t="str">
        <f>LOOKUP(E230,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F234" s="12" t="str">
        <f>LOOKUP(F230,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G234" s="12" t="str">
        <f>LOOKUP(G230,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H234" s="14"/>
      <c r="I234" s="46"/>
      <c r="J234" s="58"/>
      <c r="K234" s="61"/>
      <c r="L234" s="12" t="str">
        <f>LOOKUP(L230,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M234" s="12" t="str">
        <f>LOOKUP(M230,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234" s="12" t="str">
        <f>LOOKUP(N230,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234" s="12" t="str">
        <f>LOOKUP(O230,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234" s="12" t="str">
        <f>LOOKUP(P230,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234" s="12" t="str">
        <f>LOOKUP(Q230,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234" s="55"/>
      <c r="S234" s="46"/>
      <c r="T234" s="49"/>
      <c r="U234" s="51"/>
      <c r="V234" s="43"/>
      <c r="W234" s="11" t="str">
        <f>LOOKUP(W230,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X234" s="12" t="str">
        <f>LOOKUP(X230,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234" s="12" t="str">
        <f>LOOKUP(Y230,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234" s="12" t="str">
        <f>LOOKUP(Z230,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234" s="12" t="str">
        <f>LOOKUP(AA230,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234" s="30" t="str">
        <f>LOOKUP(AB230,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234" s="55"/>
      <c r="AD234" s="46"/>
      <c r="AE234" s="49"/>
      <c r="AF234" s="52"/>
      <c r="AG234" s="43"/>
      <c r="AH234" s="12" t="str">
        <f>LOOKUP(AH230,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I234" s="12" t="str">
        <f>LOOKUP(AI230,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J234" s="12" t="str">
        <f>LOOKUP(AJ230,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K234" s="12" t="str">
        <f>LOOKUP(AK230,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L234" s="12" t="str">
        <f>LOOKUP(AL230,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M234" s="12" t="str">
        <f>LOOKUP(AM230,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N234" s="55"/>
      <c r="AO234" s="46"/>
      <c r="AP234" s="49"/>
      <c r="AQ234" s="52"/>
      <c r="AR234" s="43"/>
      <c r="AS234" s="12" t="str">
        <f>LOOKUP(AS230,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T234" s="12" t="str">
        <f>LOOKUP(AT230,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U234" s="12" t="str">
        <f>LOOKUP(AU230,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V234" s="12" t="str">
        <f>LOOKUP(AV230,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W234" s="12" t="str">
        <f>LOOKUP(AW230,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234" s="55"/>
      <c r="AY234" s="46"/>
      <c r="AZ234" s="49"/>
      <c r="BA234" s="52"/>
      <c r="BB234" s="43"/>
      <c r="BC234" s="12" t="str">
        <f>LOOKUP(BC230,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D234" s="12" t="str">
        <f>LOOKUP(BD230,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E234" s="12" t="str">
        <f>LOOKUP(BE230,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234" s="12" t="str">
        <f>LOOKUP(BF230,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234" s="12" t="str">
        <f>LOOKUP(BG230,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234" s="55"/>
      <c r="BI234" s="46"/>
      <c r="BJ234" s="49"/>
      <c r="BK234" s="52"/>
      <c r="BL234" s="43"/>
    </row>
    <row r="235" spans="1:64" ht="17.399999999999999" thickBot="1" x14ac:dyDescent="0.35">
      <c r="A235" s="21" t="s">
        <v>108</v>
      </c>
      <c r="B235" s="17" t="s">
        <v>11</v>
      </c>
      <c r="C235" s="24">
        <v>4</v>
      </c>
      <c r="D235" s="7">
        <v>3</v>
      </c>
      <c r="E235" s="7">
        <v>4</v>
      </c>
      <c r="F235" s="7">
        <v>3</v>
      </c>
      <c r="G235" s="7">
        <v>2</v>
      </c>
      <c r="H235" s="16">
        <f>SUM(C235:G235)</f>
        <v>16</v>
      </c>
      <c r="I235" s="44">
        <f>H236*100/500</f>
        <v>66.2</v>
      </c>
      <c r="J235" s="56">
        <f>(C235*C240+D235*D240+E235*E240+F235*F240+G235*G240)/(C235+D235+E235+F235+G235)</f>
        <v>2.6062500000000002</v>
      </c>
      <c r="K235" s="59" t="str">
        <f>LOOKUP(J235,{0,1},{"Dropped Out"," Promoted"})</f>
        <v xml:space="preserve"> Promoted</v>
      </c>
      <c r="L235" s="24">
        <v>3</v>
      </c>
      <c r="M235" s="25">
        <v>2</v>
      </c>
      <c r="N235" s="25">
        <v>3</v>
      </c>
      <c r="O235" s="25">
        <v>3</v>
      </c>
      <c r="P235" s="25">
        <v>3</v>
      </c>
      <c r="Q235" s="26">
        <v>3</v>
      </c>
      <c r="R235" s="53">
        <f>SUM(L236,M236,N236,,O236,P236,Q236)</f>
        <v>360</v>
      </c>
      <c r="S235" s="44">
        <f>AVERAGE(L236,M236,N236,O236,P236,Q236)</f>
        <v>60</v>
      </c>
      <c r="T235" s="47">
        <f>(L235*L240+M235*M240+N235*N240+O235*O240+P235*P240+Q235*Q240)/(L235+M235+N235+O235+P235+Q235)</f>
        <v>2</v>
      </c>
      <c r="U235" s="50" t="e">
        <f>(C235*C240+D235*D240+E235*E240+F235*F240+#REF!*#REF!+#REF!*#REF!+L235*L240+M235*M240+N235*N240+O235*O240+P235*P240+Q235*Q240)/(C235+D235+E235+F235+#REF!+#REF!+L235+M235+N235+O235+P235+Q235)</f>
        <v>#REF!</v>
      </c>
      <c r="V235" s="41" t="e">
        <f>LOOKUP(U235,{0,1.5,2},{"Dropped Out","Probation","Promoted"})</f>
        <v>#REF!</v>
      </c>
      <c r="W235" s="24">
        <v>3</v>
      </c>
      <c r="X235" s="25">
        <v>2</v>
      </c>
      <c r="Y235" s="25">
        <v>3</v>
      </c>
      <c r="Z235" s="25">
        <v>3</v>
      </c>
      <c r="AA235" s="25">
        <v>3</v>
      </c>
      <c r="AB235" s="26">
        <v>3</v>
      </c>
      <c r="AC235" s="53">
        <f>SUM(W236,X236,Y236,,Z236,AA236,AB236)</f>
        <v>0</v>
      </c>
      <c r="AD235" s="44" t="e">
        <f>AVERAGE(W236,X236,Y236,Z236,AA236,AB236)</f>
        <v>#DIV/0!</v>
      </c>
      <c r="AE235" s="47">
        <f>(W235*W240+X235*X240+Y235*Y240+Z235*Z240+AA235*AA240+AB235*AB240)/(W235+X235+Y235+Z235+AA235+AB235)</f>
        <v>0</v>
      </c>
      <c r="AF235" s="50">
        <f>(M235*M240+N235*N240+O235*O240+P235*P240+Q235*Q240+R235*R240+W235*W240+X235*X240+Y235*Y240+Z235*Z240+AA235*AA240+AB235*AB240)/(M235+N235+O235+P235+Q235+R235+W235+X235+Y235+Z235+AA235+AB235)</f>
        <v>7.1611253196930943E-2</v>
      </c>
      <c r="AG235" s="41" t="str">
        <f>LOOKUP(AF235,{0,1.5,2},{"Dropped Out","Probation","Promoted"})</f>
        <v>Dropped Out</v>
      </c>
      <c r="AH235" s="24">
        <v>4</v>
      </c>
      <c r="AI235" s="25">
        <v>3</v>
      </c>
      <c r="AJ235" s="25">
        <v>3</v>
      </c>
      <c r="AK235" s="25">
        <v>2</v>
      </c>
      <c r="AL235" s="25">
        <v>4</v>
      </c>
      <c r="AM235" s="26">
        <v>4</v>
      </c>
      <c r="AN235" s="16">
        <f>SUM(AH235:AM235)</f>
        <v>20</v>
      </c>
      <c r="AO235" s="44">
        <f>AN236*100/600</f>
        <v>56</v>
      </c>
      <c r="AP235" s="47">
        <f>(AH235*AH240+AI235*AI240+AJ235*AJ240+AK235*AK240+AL235*AL240+AM235*AM240)/(AH235+AI235+AJ235+AK235+AL235+AM235)</f>
        <v>1.59</v>
      </c>
      <c r="AQ235" s="50">
        <f>(C235*C240+D235*D240+E235*E240+F235*F240+G235*G240++AH235*AH240+AI235*AI240+AJ235*AJ240+AK235*AK240+AL235*AL240+AM235*AM240)/(C235+D235+E235+F235+G235+AH235+AI235+AJ235+AK235+AL235+AM235)</f>
        <v>2.041666666666667</v>
      </c>
      <c r="AR235" s="41" t="str">
        <f>LOOKUP(AQ235,{0,1.5},{"Dropped Out","Promoted"})</f>
        <v>Promoted</v>
      </c>
      <c r="AS235" s="24">
        <v>3</v>
      </c>
      <c r="AT235" s="25">
        <v>3</v>
      </c>
      <c r="AU235" s="25">
        <v>3</v>
      </c>
      <c r="AV235" s="25">
        <v>4</v>
      </c>
      <c r="AW235" s="25">
        <v>4</v>
      </c>
      <c r="AX235" s="53">
        <f>SUM(AS236,AT236,AU236,,AV236,AW236)</f>
        <v>37</v>
      </c>
      <c r="AY235" s="44">
        <f>AX235*100/500</f>
        <v>7.4</v>
      </c>
      <c r="AZ235" s="47">
        <f>(AS235*AS240+AT235*AT240+AU235*AU240+AV235*AV240+AW235*AW240)/(AS235+AT235+AU235+AV235+AW235)</f>
        <v>0</v>
      </c>
      <c r="BA235" s="50">
        <f>(C235*C240+D235*D240+E235*E240+F235*F240+G235*G240++AH235*AH240+AI235*AI240+AJ235*AJ240+AK235*AK240+AL235*AL240+AM235*AM240+AS235*AS240+AT235*AT240+AU235*AU240+AV235*AV240+AW235*AW240)/(C235+D235+E235+F235+G235+AH235+AI235+AJ235+AK235+AL235+AM235+AS235+AT235+AU235+AV235+AW235)</f>
        <v>1.3867924528301889</v>
      </c>
      <c r="BB235" s="41" t="str">
        <f>LOOKUP(BA235,{0,1.75},{"Dropped Out","Promoted"})</f>
        <v>Dropped Out</v>
      </c>
      <c r="BC235" s="24">
        <v>4</v>
      </c>
      <c r="BD235" s="25">
        <v>3</v>
      </c>
      <c r="BE235" s="25">
        <v>3</v>
      </c>
      <c r="BF235" s="25">
        <v>4</v>
      </c>
      <c r="BG235" s="25">
        <v>3</v>
      </c>
      <c r="BH235" s="53">
        <f>SUM(BC236,BD236,BE236,,BF236,BG236)</f>
        <v>0</v>
      </c>
      <c r="BI235" s="44">
        <f>BH235*100/500</f>
        <v>0</v>
      </c>
      <c r="BJ235" s="47">
        <f>(BC235*BC240+BD235*BD240+BE235*BE240+BF235*BF240+BG235*BG240)/(BC235+BD235+BE235+BF235+BG235)</f>
        <v>0</v>
      </c>
      <c r="BK235" s="50">
        <f>(C235*C240+D235*D240+E235*E240+F235*F240+G235*G240++AH235*AH240+AI235*AI240+AJ235*AJ240+AK235*AK240+AL235*AL240+AM235*AM240+AS235*AS240+AT235*AT240+AU235*AU240+AV235*AV240+AW235*AW240+BC235*BC240+BD235*BD240+BE235*BE240+BF235*BF240+BG235*BG240)/(C235+D235+E235+F235+G235+AH235+AI235+AJ235+AK235+AL235+AM235+AS235+AT235+AU235+AV235+AW235+BC235+BD235+BE235+BF235+BG235)</f>
        <v>1.0500000000000003</v>
      </c>
      <c r="BL235" s="41" t="str">
        <f>LOOKUP(BK235,{0,2},{"Dropped Out","Promoted"})</f>
        <v>Dropped Out</v>
      </c>
    </row>
    <row r="236" spans="1:64" ht="16.8" x14ac:dyDescent="0.3">
      <c r="A236" s="22" t="s">
        <v>109</v>
      </c>
      <c r="B236" s="18" t="s">
        <v>12</v>
      </c>
      <c r="C236" s="7">
        <v>57</v>
      </c>
      <c r="D236" s="7">
        <v>66</v>
      </c>
      <c r="E236" s="7">
        <v>85</v>
      </c>
      <c r="F236" s="7">
        <v>65</v>
      </c>
      <c r="G236" s="7">
        <v>58</v>
      </c>
      <c r="H236" s="35">
        <f>SUM(C236:G236)</f>
        <v>331</v>
      </c>
      <c r="I236" s="45"/>
      <c r="J236" s="57"/>
      <c r="K236" s="60"/>
      <c r="L236" s="27">
        <v>60</v>
      </c>
      <c r="M236" s="28">
        <v>60</v>
      </c>
      <c r="N236" s="28">
        <v>60</v>
      </c>
      <c r="O236" s="28">
        <v>60</v>
      </c>
      <c r="P236" s="28">
        <v>60</v>
      </c>
      <c r="Q236" s="29">
        <v>60</v>
      </c>
      <c r="R236" s="54"/>
      <c r="S236" s="45"/>
      <c r="T236" s="48"/>
      <c r="U236" s="51"/>
      <c r="V236" s="42"/>
      <c r="W236" s="27"/>
      <c r="X236" s="28"/>
      <c r="Y236" s="28"/>
      <c r="Z236" s="28"/>
      <c r="AA236" s="28"/>
      <c r="AB236" s="29"/>
      <c r="AC236" s="54"/>
      <c r="AD236" s="45"/>
      <c r="AE236" s="48"/>
      <c r="AF236" s="51"/>
      <c r="AG236" s="42"/>
      <c r="AH236" s="7">
        <v>50</v>
      </c>
      <c r="AI236" s="7">
        <v>70</v>
      </c>
      <c r="AJ236" s="7">
        <v>50</v>
      </c>
      <c r="AK236" s="7">
        <v>53</v>
      </c>
      <c r="AL236" s="7">
        <v>50</v>
      </c>
      <c r="AM236" s="7">
        <v>63</v>
      </c>
      <c r="AN236" s="53">
        <f>SUM(AH236,AI236,AJ236,,AK236,AL236,AM236)</f>
        <v>336</v>
      </c>
      <c r="AO236" s="45"/>
      <c r="AP236" s="48"/>
      <c r="AQ236" s="51"/>
      <c r="AR236" s="42"/>
      <c r="AS236" s="7">
        <v>0</v>
      </c>
      <c r="AT236" s="7">
        <v>0</v>
      </c>
      <c r="AU236" s="7">
        <v>7</v>
      </c>
      <c r="AV236" s="7">
        <v>20</v>
      </c>
      <c r="AW236" s="7">
        <v>10</v>
      </c>
      <c r="AX236" s="54"/>
      <c r="AY236" s="45"/>
      <c r="AZ236" s="48"/>
      <c r="BA236" s="51"/>
      <c r="BB236" s="42"/>
      <c r="BC236" s="7"/>
      <c r="BD236" s="7"/>
      <c r="BE236" s="7"/>
      <c r="BF236" s="7"/>
      <c r="BG236" s="7"/>
      <c r="BH236" s="54"/>
      <c r="BI236" s="45"/>
      <c r="BJ236" s="48"/>
      <c r="BK236" s="51"/>
      <c r="BL236" s="42"/>
    </row>
    <row r="237" spans="1:64" ht="16.8" x14ac:dyDescent="0.3">
      <c r="A237" s="22" t="s">
        <v>177</v>
      </c>
      <c r="B237" s="18"/>
      <c r="C237" s="7"/>
      <c r="D237" s="7"/>
      <c r="E237" s="7"/>
      <c r="F237" s="7"/>
      <c r="G237" s="7"/>
      <c r="H237" s="13"/>
      <c r="I237" s="45"/>
      <c r="J237" s="57"/>
      <c r="K237" s="60"/>
      <c r="L237" s="27"/>
      <c r="M237" s="28"/>
      <c r="N237" s="28"/>
      <c r="O237" s="28"/>
      <c r="P237" s="28"/>
      <c r="Q237" s="29"/>
      <c r="R237" s="54"/>
      <c r="S237" s="45"/>
      <c r="T237" s="48"/>
      <c r="U237" s="51"/>
      <c r="V237" s="42"/>
      <c r="W237" s="37" t="s">
        <v>18</v>
      </c>
      <c r="X237" s="40"/>
      <c r="Y237" s="40"/>
      <c r="Z237" s="40"/>
      <c r="AA237" s="40"/>
      <c r="AB237" s="39"/>
      <c r="AC237" s="54"/>
      <c r="AD237" s="45"/>
      <c r="AE237" s="48"/>
      <c r="AF237" s="51"/>
      <c r="AG237" s="42"/>
      <c r="AH237" s="7"/>
      <c r="AI237" s="7"/>
      <c r="AJ237" s="7"/>
      <c r="AK237" s="36"/>
      <c r="AL237" s="7"/>
      <c r="AM237" s="7"/>
      <c r="AN237" s="54"/>
      <c r="AO237" s="45"/>
      <c r="AP237" s="48"/>
      <c r="AQ237" s="51"/>
      <c r="AR237" s="42"/>
      <c r="AS237" s="7"/>
      <c r="AT237" s="7"/>
      <c r="AU237" s="7"/>
      <c r="AV237" s="7"/>
      <c r="AW237" s="7"/>
      <c r="AX237" s="54"/>
      <c r="AY237" s="45"/>
      <c r="AZ237" s="48"/>
      <c r="BA237" s="51"/>
      <c r="BB237" s="42"/>
      <c r="BC237" s="7"/>
      <c r="BD237" s="7"/>
      <c r="BE237" s="7"/>
      <c r="BF237" s="7"/>
      <c r="BG237" s="7"/>
      <c r="BH237" s="54"/>
      <c r="BI237" s="45"/>
      <c r="BJ237" s="48"/>
      <c r="BK237" s="51"/>
      <c r="BL237" s="42"/>
    </row>
    <row r="238" spans="1:64" ht="16.8" x14ac:dyDescent="0.3">
      <c r="A238" s="22" t="s">
        <v>178</v>
      </c>
      <c r="B238" s="19"/>
      <c r="C238" s="7"/>
      <c r="D238" s="7"/>
      <c r="E238" s="7"/>
      <c r="F238" s="7"/>
      <c r="G238" s="7"/>
      <c r="H238" s="13"/>
      <c r="I238" s="45"/>
      <c r="J238" s="57"/>
      <c r="K238" s="60"/>
      <c r="L238" s="27"/>
      <c r="M238" s="28"/>
      <c r="N238" s="28"/>
      <c r="O238" s="28"/>
      <c r="P238" s="28"/>
      <c r="Q238" s="29"/>
      <c r="R238" s="54"/>
      <c r="S238" s="45"/>
      <c r="T238" s="48"/>
      <c r="U238" s="51"/>
      <c r="V238" s="42"/>
      <c r="W238" s="27"/>
      <c r="X238" s="28"/>
      <c r="Y238" s="28"/>
      <c r="Z238" s="28"/>
      <c r="AA238" s="28"/>
      <c r="AB238" s="29"/>
      <c r="AC238" s="54"/>
      <c r="AD238" s="45"/>
      <c r="AE238" s="48"/>
      <c r="AF238" s="51"/>
      <c r="AG238" s="42"/>
      <c r="AH238" s="7"/>
      <c r="AI238" s="7"/>
      <c r="AJ238" s="7"/>
      <c r="AK238" s="7"/>
      <c r="AL238" s="7"/>
      <c r="AM238" s="7"/>
      <c r="AN238" s="54"/>
      <c r="AO238" s="45"/>
      <c r="AP238" s="48"/>
      <c r="AQ238" s="51"/>
      <c r="AR238" s="42"/>
      <c r="AS238" s="7"/>
      <c r="AT238" s="7"/>
      <c r="AU238" s="7"/>
      <c r="AV238" s="7"/>
      <c r="AW238" s="7"/>
      <c r="AX238" s="54"/>
      <c r="AY238" s="45"/>
      <c r="AZ238" s="48"/>
      <c r="BA238" s="51"/>
      <c r="BB238" s="42"/>
      <c r="BC238" s="7"/>
      <c r="BD238" s="7"/>
      <c r="BE238" s="7"/>
      <c r="BF238" s="7"/>
      <c r="BG238" s="7"/>
      <c r="BH238" s="54"/>
      <c r="BI238" s="45"/>
      <c r="BJ238" s="48"/>
      <c r="BK238" s="51"/>
      <c r="BL238" s="42"/>
    </row>
    <row r="239" spans="1:64" ht="16.8" x14ac:dyDescent="0.3">
      <c r="A239" s="22"/>
      <c r="B239" s="19" t="s">
        <v>5</v>
      </c>
      <c r="C239" s="9" t="str">
        <f>LOOKUP(C236, {0,50,60,63,66,70,73,75,80,85,90}, {"F","D","C-","C","C+","B-","B","B+","A-","A","A+"})</f>
        <v>D</v>
      </c>
      <c r="D239" s="9" t="str">
        <f>LOOKUP(D236, {0,50,60,63,66,70,73,75,80,85,90}, {"F","D","C-","C","C+","B-","B","B+","A-","A","A+"})</f>
        <v>C+</v>
      </c>
      <c r="E239" s="9" t="str">
        <f>LOOKUP(E236, {0,50,60,63,66,70,73,75,80,85,90}, {"F","D","C-","C","C+","B-","B","B+","A-","A","A+"})</f>
        <v>A</v>
      </c>
      <c r="F239" s="9" t="str">
        <f>LOOKUP(F236, {0,50,60,63,66,70,73,75,80,85,90}, {"F","D","C-","C","C+","B-","B","B+","A-","A","A+"})</f>
        <v>C</v>
      </c>
      <c r="G239" s="9" t="str">
        <f>LOOKUP(G236, {0,50,60,63,66,70,73,75,80,85,90}, {"F","D","C-","C","C+","B-","B","B+","A-","A","A+"})</f>
        <v>D</v>
      </c>
      <c r="H239" s="13"/>
      <c r="I239" s="45"/>
      <c r="J239" s="57"/>
      <c r="K239" s="60"/>
      <c r="L239" s="9" t="str">
        <f>LOOKUP(L236, {0,50,60,63,66,70,73,75,80,85,90}, {"F","D","C-","C","C+","B-","B","B+","A-","A","A+"})</f>
        <v>C-</v>
      </c>
      <c r="M239" s="9" t="str">
        <f>LOOKUP(M236, {0,50,60,63,66,70,73,75,80,85,90}, {"F","D","C-","C","C+","B-","B","B+","A-","A","A+"})</f>
        <v>C-</v>
      </c>
      <c r="N239" s="9" t="str">
        <f>LOOKUP(N236, {0,50,60,63,66,70,73,75,80,85,90}, {"F","D","C-","C","C+","B-","B","B+","A-","A","A+"})</f>
        <v>C-</v>
      </c>
      <c r="O239" s="9" t="str">
        <f>LOOKUP(O236, {0,50,60,63,66,70,73,75,80,85,90}, {"F","D","C-","C","C+","B-","B","B+","A-","A","A+"})</f>
        <v>C-</v>
      </c>
      <c r="P239" s="9" t="str">
        <f>LOOKUP(P236, {0,50,60,63,66,70,73,75,80,85,90}, {"F","D","C-","C","C+","B-","B","B+","A-","A","A+"})</f>
        <v>C-</v>
      </c>
      <c r="Q239" s="9" t="str">
        <f>LOOKUP(Q236, {0,50,60,63,66,70,73,75,80,85,90}, {"F","D","C-","C","C+","B-","B","B+","A-","A","A+"})</f>
        <v>C-</v>
      </c>
      <c r="R239" s="54"/>
      <c r="S239" s="45"/>
      <c r="T239" s="48"/>
      <c r="U239" s="51"/>
      <c r="V239" s="42"/>
      <c r="W239" s="10" t="str">
        <f>LOOKUP(W236, {0,50,55,58,61,65,70,75,80,85}, {"F","D","C-","C","C+","B-","B","B+","A-","A+"})</f>
        <v>F</v>
      </c>
      <c r="X239" s="9" t="str">
        <f>LOOKUP(X236, {0,50,55,58,61,65,70,75,80,85}, {"F","D","C-","C","C+","B-","B","B+","A-","A+"})</f>
        <v>F</v>
      </c>
      <c r="Y239" s="9" t="str">
        <f>LOOKUP(Y236, {0,50,55,58,61,65,70,75,80,85}, {"F","D","C-","C","C+","B-","B","B+","A-","A+"})</f>
        <v>F</v>
      </c>
      <c r="Z239" s="9" t="str">
        <f>LOOKUP(Z236, {0,50,55,58,61,65,70,75,80,85}, {"F","D","C-","C","C+","B-","B","B+","A-","A+"})</f>
        <v>F</v>
      </c>
      <c r="AA239" s="9" t="str">
        <f>LOOKUP(AA236, {0,50,55,58,61,65,70,75,80,85}, {"F","D","C-","C","C+","B-","B","B+","A-","A+"})</f>
        <v>F</v>
      </c>
      <c r="AB239" s="29" t="str">
        <f>LOOKUP(AB236, {0,50,55,58,61,65,70,75,80,85}, {"F","D","C-","C","C+","B-","B","B+","A-","A+"})</f>
        <v>F</v>
      </c>
      <c r="AC239" s="54"/>
      <c r="AD239" s="45"/>
      <c r="AE239" s="48"/>
      <c r="AF239" s="51"/>
      <c r="AG239" s="42"/>
      <c r="AH239" s="9" t="str">
        <f>LOOKUP(AH236, {0,50,60,63,66,70,73,75,80,85,90}, {"F","D","C-","C","C+","B-","B","B+","A-","A","A+"})</f>
        <v>D</v>
      </c>
      <c r="AI239" s="9" t="str">
        <f>LOOKUP(AI236, {0,50,60,63,66,70,73,75,80,85,90}, {"F","D","C-","C","C+","B-","B","B+","A-","A","A+"})</f>
        <v>B-</v>
      </c>
      <c r="AJ239" s="9" t="str">
        <f>LOOKUP(AJ236, {0,50,60,63,66,70,73,75,80,85,90}, {"F","D","C-","C","C+","B-","B","B+","A-","A","A+"})</f>
        <v>D</v>
      </c>
      <c r="AK239" s="9" t="str">
        <f>LOOKUP(AK236, {0,50,60,63,66,70,73,75,80,85,90}, {"F","D","C-","C","C+","B-","B","B+","A-","A","A+"})</f>
        <v>D</v>
      </c>
      <c r="AL239" s="9" t="str">
        <f>LOOKUP(AL236, {0,50,60,63,66,70,73,75,80,85,90}, {"F","D","C-","C","C+","B-","B","B+","A-","A","A+"})</f>
        <v>D</v>
      </c>
      <c r="AM239" s="9" t="str">
        <f>LOOKUP(AM236, {0,50,60,63,66,70,73,75,80,85,90}, {"F","D","C-","C","C+","B-","B","B+","A-","A","A+"})</f>
        <v>C</v>
      </c>
      <c r="AN239" s="54"/>
      <c r="AO239" s="45"/>
      <c r="AP239" s="48"/>
      <c r="AQ239" s="51"/>
      <c r="AR239" s="42"/>
      <c r="AS239" s="9" t="str">
        <f>LOOKUP(AS236, {0,50,60,63,66,70,73,75,80,85,90}, {"F","D","C-","C","C+","B-","B","B+","A-","A","A+"})</f>
        <v>F</v>
      </c>
      <c r="AT239" s="9" t="str">
        <f>LOOKUP(AT236, {0,50,60,63,66,70,73,75,80,85,90}, {"F","D","C-","C","C+","B-","B","B+","A-","A","A+"})</f>
        <v>F</v>
      </c>
      <c r="AU239" s="9" t="str">
        <f>LOOKUP(AU236, {0,50,60,63,66,70,73,75,80,85,90}, {"F","D","C-","C","C+","B-","B","B+","A-","A","A+"})</f>
        <v>F</v>
      </c>
      <c r="AV239" s="9" t="str">
        <f>LOOKUP(AV236, {0,50,60,63,66,70,73,75,80,85,90}, {"F","D","C-","C","C+","B-","B","B+","A-","A","A+"})</f>
        <v>F</v>
      </c>
      <c r="AW239" s="9" t="str">
        <f>LOOKUP(AW236, {0,50,60,63,66,70,73,75,80,85,90}, {"F","D","C-","C","C+","B-","B","B+","A-","A","A+"})</f>
        <v>F</v>
      </c>
      <c r="AX239" s="54"/>
      <c r="AY239" s="45"/>
      <c r="AZ239" s="48"/>
      <c r="BA239" s="51"/>
      <c r="BB239" s="42"/>
      <c r="BC239" s="9" t="str">
        <f>LOOKUP(BC236, {0,50,60,63,66,70,73,75,80,85,90}, {"F","D","C-","C","C+","B-","B","B+","A-","A","A+"})</f>
        <v>F</v>
      </c>
      <c r="BD239" s="9" t="str">
        <f>LOOKUP(BD236, {0,50,60,63,66,70,73,75,80,85,90}, {"F","D","C-","C","C+","B-","B","B+","A-","A","A+"})</f>
        <v>F</v>
      </c>
      <c r="BE239" s="9" t="str">
        <f>LOOKUP(BE236, {0,50,60,63,66,70,73,75,80,85,90}, {"F","D","C-","C","C+","B-","B","B+","A-","A","A+"})</f>
        <v>F</v>
      </c>
      <c r="BF239" s="9" t="str">
        <f>LOOKUP(BF236, {0,50,60,63,66,70,73,75,80,85,90}, {"F","D","C-","C","C+","B-","B","B+","A-","A","A+"})</f>
        <v>F</v>
      </c>
      <c r="BG239" s="9" t="str">
        <f>LOOKUP(BG236, {0,50,60,63,66,70,73,75,80,85,90}, {"F","D","C-","C","C+","B-","B","B+","A-","A","A+"})</f>
        <v>F</v>
      </c>
      <c r="BH239" s="54"/>
      <c r="BI239" s="45"/>
      <c r="BJ239" s="48"/>
      <c r="BK239" s="51"/>
      <c r="BL239" s="42"/>
    </row>
    <row r="240" spans="1:64" ht="17.399999999999999" thickBot="1" x14ac:dyDescent="0.35">
      <c r="A240" s="23"/>
      <c r="B240" s="20" t="s">
        <v>6</v>
      </c>
      <c r="C240" s="12" t="str">
        <f>LOOKUP(C236,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1.7</v>
      </c>
      <c r="D240" s="12" t="str">
        <f>LOOKUP(D236,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2.60</v>
      </c>
      <c r="E240" s="12" t="str">
        <f>LOOKUP(E236,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F240" s="12" t="str">
        <f>LOOKUP(F236,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G240" s="12" t="str">
        <f>LOOKUP(G236,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1.8</v>
      </c>
      <c r="H240" s="14"/>
      <c r="I240" s="46"/>
      <c r="J240" s="58"/>
      <c r="K240" s="61"/>
      <c r="L240" s="12" t="str">
        <f>LOOKUP(L236,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M240" s="12" t="str">
        <f>LOOKUP(M236,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240" s="12" t="str">
        <f>LOOKUP(N236,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240" s="12" t="str">
        <f>LOOKUP(O236,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240" s="12" t="str">
        <f>LOOKUP(P236,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240" s="12" t="str">
        <f>LOOKUP(Q236,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240" s="55"/>
      <c r="S240" s="46"/>
      <c r="T240" s="49"/>
      <c r="U240" s="51"/>
      <c r="V240" s="43"/>
      <c r="W240" s="11" t="str">
        <f>LOOKUP(W236,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X240" s="12" t="str">
        <f>LOOKUP(X236,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240" s="12" t="str">
        <f>LOOKUP(Y236,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240" s="12" t="str">
        <f>LOOKUP(Z236,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240" s="12" t="str">
        <f>LOOKUP(AA236,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240" s="30" t="str">
        <f>LOOKUP(AB236,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240" s="55"/>
      <c r="AD240" s="46"/>
      <c r="AE240" s="49"/>
      <c r="AF240" s="52"/>
      <c r="AG240" s="43"/>
      <c r="AH240" s="12" t="str">
        <f>LOOKUP(AH236,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AI240" s="12" t="str">
        <f>LOOKUP(AI236,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AJ240" s="12" t="str">
        <f>LOOKUP(AJ236,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AK240" s="12" t="str">
        <f>LOOKUP(AK236,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1.3</v>
      </c>
      <c r="AL240" s="12" t="str">
        <f>LOOKUP(AL236,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AM240" s="12" t="str">
        <f>LOOKUP(AM236,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2.30</v>
      </c>
      <c r="AN240" s="55"/>
      <c r="AO240" s="46"/>
      <c r="AP240" s="49"/>
      <c r="AQ240" s="52"/>
      <c r="AR240" s="43"/>
      <c r="AS240" s="12" t="str">
        <f>LOOKUP(AS236,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T240" s="12" t="str">
        <f>LOOKUP(AT236,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U240" s="12" t="str">
        <f>LOOKUP(AU236,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V240" s="12" t="str">
        <f>LOOKUP(AV236,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W240" s="12" t="str">
        <f>LOOKUP(AW236,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240" s="55"/>
      <c r="AY240" s="46"/>
      <c r="AZ240" s="49"/>
      <c r="BA240" s="52"/>
      <c r="BB240" s="43"/>
      <c r="BC240" s="12" t="str">
        <f>LOOKUP(BC236,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D240" s="12" t="str">
        <f>LOOKUP(BD236,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E240" s="12" t="str">
        <f>LOOKUP(BE236,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240" s="12" t="str">
        <f>LOOKUP(BF236,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240" s="12" t="str">
        <f>LOOKUP(BG236,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240" s="55"/>
      <c r="BI240" s="46"/>
      <c r="BJ240" s="49"/>
      <c r="BK240" s="52"/>
      <c r="BL240" s="43"/>
    </row>
    <row r="241" spans="1:64" ht="17.399999999999999" thickBot="1" x14ac:dyDescent="0.35">
      <c r="A241" s="21" t="s">
        <v>110</v>
      </c>
      <c r="B241" s="17" t="s">
        <v>11</v>
      </c>
      <c r="C241" s="24">
        <v>4</v>
      </c>
      <c r="D241" s="7">
        <v>3</v>
      </c>
      <c r="E241" s="7">
        <v>4</v>
      </c>
      <c r="F241" s="7">
        <v>3</v>
      </c>
      <c r="G241" s="7">
        <v>2</v>
      </c>
      <c r="H241" s="16">
        <f>SUM(C241:G241)</f>
        <v>16</v>
      </c>
      <c r="I241" s="44">
        <f>H242*100/500</f>
        <v>72.2</v>
      </c>
      <c r="J241" s="56">
        <f>(C241*C246+D241*D246+E241*E246+F241*F246+G241*G246)/(C241+D241+E241+F241+G241)</f>
        <v>3.1624999999999996</v>
      </c>
      <c r="K241" s="59" t="str">
        <f>LOOKUP(J241,{0,1},{"Dropped Out"," Promoted"})</f>
        <v xml:space="preserve"> Promoted</v>
      </c>
      <c r="L241" s="24">
        <v>3</v>
      </c>
      <c r="M241" s="25">
        <v>2</v>
      </c>
      <c r="N241" s="25">
        <v>3</v>
      </c>
      <c r="O241" s="25">
        <v>3</v>
      </c>
      <c r="P241" s="25">
        <v>3</v>
      </c>
      <c r="Q241" s="26">
        <v>3</v>
      </c>
      <c r="R241" s="53">
        <f>SUM(L242,M242,N242,,O242,P242,Q242)</f>
        <v>360</v>
      </c>
      <c r="S241" s="44">
        <f>AVERAGE(L242,M242,N242,O242,P242,Q242)</f>
        <v>60</v>
      </c>
      <c r="T241" s="47">
        <f>(L241*L246+M241*M246+N241*N246+O241*O246+P241*P246+Q241*Q246)/(L241+M241+N241+O241+P241+Q241)</f>
        <v>2</v>
      </c>
      <c r="U241" s="50" t="e">
        <f>(C241*C246+D241*D246+E241*E246+F241*F246+#REF!*#REF!+#REF!*#REF!+L241*L246+M241*M246+N241*N246+O241*O246+P241*P246+Q241*Q246)/(C241+D241+E241+F241+#REF!+#REF!+L241+M241+N241+O241+P241+Q241)</f>
        <v>#REF!</v>
      </c>
      <c r="V241" s="41" t="e">
        <f>LOOKUP(U241,{0,1.5,2},{"Dropped Out","Probation","Promoted"})</f>
        <v>#REF!</v>
      </c>
      <c r="W241" s="24">
        <v>3</v>
      </c>
      <c r="X241" s="25">
        <v>2</v>
      </c>
      <c r="Y241" s="25">
        <v>3</v>
      </c>
      <c r="Z241" s="25">
        <v>3</v>
      </c>
      <c r="AA241" s="25">
        <v>3</v>
      </c>
      <c r="AB241" s="26">
        <v>3</v>
      </c>
      <c r="AC241" s="53">
        <f>SUM(W242,X242,Y242,,Z242,AA242,AB242)</f>
        <v>0</v>
      </c>
      <c r="AD241" s="44" t="e">
        <f>AVERAGE(W242,X242,Y242,Z242,AA242,AB242)</f>
        <v>#DIV/0!</v>
      </c>
      <c r="AE241" s="47">
        <f>(W241*W246+X241*X246+Y241*Y246+Z241*Z246+AA241*AA246+AB241*AB246)/(W241+X241+Y241+Z241+AA241+AB241)</f>
        <v>0</v>
      </c>
      <c r="AF241" s="50">
        <f>(M241*M246+N241*N246+O241*O246+P241*P246+Q241*Q246+R241*R246+W241*W246+X241*X246+Y241*Y246+Z241*Z246+AA241*AA246+AB241*AB246)/(M241+N241+O241+P241+Q241+R241+W241+X241+Y241+Z241+AA241+AB241)</f>
        <v>7.1611253196930943E-2</v>
      </c>
      <c r="AG241" s="41" t="str">
        <f>LOOKUP(AF241,{0,1.5,2},{"Dropped Out","Probation","Promoted"})</f>
        <v>Dropped Out</v>
      </c>
      <c r="AH241" s="24">
        <v>4</v>
      </c>
      <c r="AI241" s="25">
        <v>3</v>
      </c>
      <c r="AJ241" s="25">
        <v>3</v>
      </c>
      <c r="AK241" s="25">
        <v>2</v>
      </c>
      <c r="AL241" s="25">
        <v>4</v>
      </c>
      <c r="AM241" s="26">
        <v>4</v>
      </c>
      <c r="AN241" s="16">
        <f>SUM(AH241:AM241)</f>
        <v>20</v>
      </c>
      <c r="AO241" s="44">
        <f>AN242*100/600</f>
        <v>74.666666666666671</v>
      </c>
      <c r="AP241" s="47">
        <f>(AH241*AH246+AI241*AI246+AJ241*AJ246+AK241*AK246+AL241*AL246+AM241*AM246)/(AH241+AI241+AJ241+AK241+AL241+AM241)</f>
        <v>3.4200000000000004</v>
      </c>
      <c r="AQ241" s="50">
        <f>(C241*C246+D241*D246+E241*E246+F241*F246+G241*G246++AH241*AH246+AI241*AI246+AJ241*AJ246+AK241*AK246+AL241*AL246+AM241*AM246)/(C241+D241+E241+F241+G241+AH241+AI241+AJ241+AK241+AL241+AM241)</f>
        <v>3.3055555555555554</v>
      </c>
      <c r="AR241" s="41" t="str">
        <f>LOOKUP(AQ241,{0,1.5},{"Dropped Out","Promoted"})</f>
        <v>Promoted</v>
      </c>
      <c r="AS241" s="24">
        <v>3</v>
      </c>
      <c r="AT241" s="25">
        <v>3</v>
      </c>
      <c r="AU241" s="25">
        <v>3</v>
      </c>
      <c r="AV241" s="25">
        <v>4</v>
      </c>
      <c r="AW241" s="25">
        <v>4</v>
      </c>
      <c r="AX241" s="53">
        <f>SUM(AS242,AT242,AU242,,AV242,AW242)</f>
        <v>369</v>
      </c>
      <c r="AY241" s="44">
        <f>AX241*100/500</f>
        <v>73.8</v>
      </c>
      <c r="AZ241" s="47">
        <f>(AS241*AS246+AT241*AT246+AU241*AU246+AV241*AV246+AW241*AW246)/(AS241+AT241+AU241+AV241+AW241)</f>
        <v>3.3647058823529408</v>
      </c>
      <c r="BA241" s="50">
        <f>(C241*C246+D241*D246+E241*E246+F241*F246+G241*G246++AH241*AH246+AI241*AI246+AJ241*AJ246+AK241*AK246+AL241*AL246+AM241*AM246+AS241*AS246+AT241*AT246+AU241*AU246+AV241*AV246+AW241*AW246)/(C241+D241+E241+F241+G241+AH241+AI241+AJ241+AK241+AL241+AM241+AS241+AT241+AU241+AV241+AW241)</f>
        <v>3.3245283018867928</v>
      </c>
      <c r="BB241" s="41" t="str">
        <f>LOOKUP(BA241,{0,1.75},{"Dropped Out","Promoted"})</f>
        <v>Promoted</v>
      </c>
      <c r="BC241" s="24">
        <v>4</v>
      </c>
      <c r="BD241" s="25">
        <v>3</v>
      </c>
      <c r="BE241" s="25">
        <v>3</v>
      </c>
      <c r="BF241" s="25">
        <v>4</v>
      </c>
      <c r="BG241" s="25">
        <v>3</v>
      </c>
      <c r="BH241" s="53">
        <f>SUM(BC242,BD242,BE242,,BF242,BG242)</f>
        <v>379</v>
      </c>
      <c r="BI241" s="44">
        <f>BH241*100/500</f>
        <v>75.8</v>
      </c>
      <c r="BJ241" s="47">
        <f>(BC241*BC246+BD241*BD246+BE241*BE246+BF241*BF246+BG241*BG246)/(BC241+BD241+BE241+BF241+BG241)</f>
        <v>3.5</v>
      </c>
      <c r="BK241" s="50">
        <f>(C241*C246+D241*D246+E241*E246+F241*F246+G241*G246++AH241*AH246+AI241*AI246+AJ241*AJ246+AK241*AK246+AL241*AL246+AM241*AM246+AS241*AS246+AT241*AT246+AU241*AU246+AV241*AV246+AW241*AW246+BC241*BC246+BD241*BD246+BE241*BE246+BF241*BF246+BG241*BG246)/(C241+D241+E241+F241+G241+AH241+AI241+AJ241+AK241+AL241+AM241+AS241+AT241+AU241+AV241+AW241+BC241+BD241+BE241+BF241+BG241)</f>
        <v>3.3671428571428574</v>
      </c>
      <c r="BL241" s="41" t="str">
        <f>LOOKUP(BK241,{0,2},{"Dropped Out","Promoted"})</f>
        <v>Promoted</v>
      </c>
    </row>
    <row r="242" spans="1:64" ht="16.8" x14ac:dyDescent="0.3">
      <c r="A242" s="22" t="s">
        <v>111</v>
      </c>
      <c r="B242" s="18" t="s">
        <v>12</v>
      </c>
      <c r="C242" s="7">
        <v>72</v>
      </c>
      <c r="D242" s="7">
        <v>88</v>
      </c>
      <c r="E242" s="7">
        <v>85</v>
      </c>
      <c r="F242" s="7">
        <v>66</v>
      </c>
      <c r="G242" s="7">
        <v>50</v>
      </c>
      <c r="H242" s="35">
        <f>SUM(C242:G242)</f>
        <v>361</v>
      </c>
      <c r="I242" s="45"/>
      <c r="J242" s="57"/>
      <c r="K242" s="60"/>
      <c r="L242" s="27">
        <v>60</v>
      </c>
      <c r="M242" s="28">
        <v>60</v>
      </c>
      <c r="N242" s="28">
        <v>60</v>
      </c>
      <c r="O242" s="28">
        <v>60</v>
      </c>
      <c r="P242" s="28">
        <v>60</v>
      </c>
      <c r="Q242" s="29">
        <v>60</v>
      </c>
      <c r="R242" s="54"/>
      <c r="S242" s="45"/>
      <c r="T242" s="48"/>
      <c r="U242" s="51"/>
      <c r="V242" s="42"/>
      <c r="W242" s="27"/>
      <c r="X242" s="28"/>
      <c r="Y242" s="28"/>
      <c r="Z242" s="28"/>
      <c r="AA242" s="28"/>
      <c r="AB242" s="29"/>
      <c r="AC242" s="54"/>
      <c r="AD242" s="45"/>
      <c r="AE242" s="48"/>
      <c r="AF242" s="51"/>
      <c r="AG242" s="42"/>
      <c r="AH242" s="7">
        <v>71</v>
      </c>
      <c r="AI242" s="7">
        <v>77</v>
      </c>
      <c r="AJ242" s="7">
        <v>77</v>
      </c>
      <c r="AK242" s="7">
        <v>77</v>
      </c>
      <c r="AL242" s="7">
        <v>66</v>
      </c>
      <c r="AM242" s="7">
        <v>80</v>
      </c>
      <c r="AN242" s="53">
        <f>SUM(AH242,AI242,AJ242,,AK242,AL242,AM242)</f>
        <v>448</v>
      </c>
      <c r="AO242" s="45"/>
      <c r="AP242" s="48"/>
      <c r="AQ242" s="51"/>
      <c r="AR242" s="42"/>
      <c r="AS242" s="7">
        <v>81</v>
      </c>
      <c r="AT242" s="7">
        <v>65</v>
      </c>
      <c r="AU242" s="7">
        <v>75</v>
      </c>
      <c r="AV242" s="7">
        <v>77</v>
      </c>
      <c r="AW242" s="7">
        <v>71</v>
      </c>
      <c r="AX242" s="54"/>
      <c r="AY242" s="45"/>
      <c r="AZ242" s="48"/>
      <c r="BA242" s="51"/>
      <c r="BB242" s="42"/>
      <c r="BC242" s="7">
        <v>70</v>
      </c>
      <c r="BD242" s="7">
        <v>70</v>
      </c>
      <c r="BE242" s="7">
        <v>75</v>
      </c>
      <c r="BF242" s="7">
        <v>80</v>
      </c>
      <c r="BG242" s="7">
        <v>84</v>
      </c>
      <c r="BH242" s="54"/>
      <c r="BI242" s="45"/>
      <c r="BJ242" s="48"/>
      <c r="BK242" s="51"/>
      <c r="BL242" s="42"/>
    </row>
    <row r="243" spans="1:64" ht="16.8" x14ac:dyDescent="0.3">
      <c r="A243" s="22" t="s">
        <v>179</v>
      </c>
      <c r="B243" s="18"/>
      <c r="C243" s="7"/>
      <c r="D243" s="7"/>
      <c r="E243" s="7"/>
      <c r="F243" s="7"/>
      <c r="G243" s="7"/>
      <c r="H243" s="13"/>
      <c r="I243" s="45"/>
      <c r="J243" s="57"/>
      <c r="K243" s="60"/>
      <c r="L243" s="27"/>
      <c r="M243" s="28"/>
      <c r="N243" s="28"/>
      <c r="O243" s="28"/>
      <c r="P243" s="28"/>
      <c r="Q243" s="29"/>
      <c r="R243" s="54"/>
      <c r="S243" s="45"/>
      <c r="T243" s="48"/>
      <c r="U243" s="51"/>
      <c r="V243" s="42"/>
      <c r="W243" s="37" t="s">
        <v>18</v>
      </c>
      <c r="X243" s="40"/>
      <c r="Y243" s="40"/>
      <c r="Z243" s="40"/>
      <c r="AA243" s="40"/>
      <c r="AB243" s="39"/>
      <c r="AC243" s="54"/>
      <c r="AD243" s="45"/>
      <c r="AE243" s="48"/>
      <c r="AF243" s="51"/>
      <c r="AG243" s="42"/>
      <c r="AH243" s="7"/>
      <c r="AI243" s="7"/>
      <c r="AJ243" s="7"/>
      <c r="AK243" s="36"/>
      <c r="AL243" s="7"/>
      <c r="AM243" s="7"/>
      <c r="AN243" s="54"/>
      <c r="AO243" s="45"/>
      <c r="AP243" s="48"/>
      <c r="AQ243" s="51"/>
      <c r="AR243" s="42"/>
      <c r="AS243" s="7"/>
      <c r="AT243" s="7"/>
      <c r="AU243" s="7"/>
      <c r="AV243" s="7"/>
      <c r="AW243" s="7"/>
      <c r="AX243" s="54"/>
      <c r="AY243" s="45"/>
      <c r="AZ243" s="48"/>
      <c r="BA243" s="51"/>
      <c r="BB243" s="42"/>
      <c r="BC243" s="7"/>
      <c r="BD243" s="7"/>
      <c r="BE243" s="7"/>
      <c r="BF243" s="7"/>
      <c r="BG243" s="7"/>
      <c r="BH243" s="54"/>
      <c r="BI243" s="45"/>
      <c r="BJ243" s="48"/>
      <c r="BK243" s="51"/>
      <c r="BL243" s="42"/>
    </row>
    <row r="244" spans="1:64" ht="16.8" x14ac:dyDescent="0.3">
      <c r="A244" s="22" t="s">
        <v>180</v>
      </c>
      <c r="B244" s="19"/>
      <c r="C244" s="7"/>
      <c r="D244" s="7"/>
      <c r="E244" s="7"/>
      <c r="F244" s="7"/>
      <c r="G244" s="7"/>
      <c r="H244" s="13"/>
      <c r="I244" s="45"/>
      <c r="J244" s="57"/>
      <c r="K244" s="60"/>
      <c r="L244" s="27"/>
      <c r="M244" s="28"/>
      <c r="N244" s="28"/>
      <c r="O244" s="28"/>
      <c r="P244" s="28"/>
      <c r="Q244" s="29"/>
      <c r="R244" s="54"/>
      <c r="S244" s="45"/>
      <c r="T244" s="48"/>
      <c r="U244" s="51"/>
      <c r="V244" s="42"/>
      <c r="W244" s="27"/>
      <c r="X244" s="28"/>
      <c r="Y244" s="28"/>
      <c r="Z244" s="28"/>
      <c r="AA244" s="28"/>
      <c r="AB244" s="29"/>
      <c r="AC244" s="54"/>
      <c r="AD244" s="45"/>
      <c r="AE244" s="48"/>
      <c r="AF244" s="51"/>
      <c r="AG244" s="42"/>
      <c r="AH244" s="7"/>
      <c r="AI244" s="7"/>
      <c r="AJ244" s="7"/>
      <c r="AK244" s="7"/>
      <c r="AL244" s="7"/>
      <c r="AM244" s="7"/>
      <c r="AN244" s="54"/>
      <c r="AO244" s="45"/>
      <c r="AP244" s="48"/>
      <c r="AQ244" s="51"/>
      <c r="AR244" s="42"/>
      <c r="AS244" s="7"/>
      <c r="AT244" s="7"/>
      <c r="AU244" s="7"/>
      <c r="AV244" s="7"/>
      <c r="AW244" s="7"/>
      <c r="AX244" s="54"/>
      <c r="AY244" s="45"/>
      <c r="AZ244" s="48"/>
      <c r="BA244" s="51"/>
      <c r="BB244" s="42"/>
      <c r="BC244" s="7"/>
      <c r="BD244" s="7"/>
      <c r="BE244" s="7"/>
      <c r="BF244" s="7"/>
      <c r="BG244" s="7"/>
      <c r="BH244" s="54"/>
      <c r="BI244" s="45"/>
      <c r="BJ244" s="48"/>
      <c r="BK244" s="51"/>
      <c r="BL244" s="42"/>
    </row>
    <row r="245" spans="1:64" ht="16.8" x14ac:dyDescent="0.3">
      <c r="A245" s="22"/>
      <c r="B245" s="19" t="s">
        <v>5</v>
      </c>
      <c r="C245" s="9" t="str">
        <f>LOOKUP(C242, {0,50,60,63,66,70,73,75,80,85,90}, {"F","D","C-","C","C+","B-","B","B+","A-","A","A+"})</f>
        <v>B-</v>
      </c>
      <c r="D245" s="9" t="str">
        <f>LOOKUP(D242, {0,50,60,63,66,70,73,75,80,85,90}, {"F","D","C-","C","C+","B-","B","B+","A-","A","A+"})</f>
        <v>A</v>
      </c>
      <c r="E245" s="9" t="str">
        <f>LOOKUP(E242, {0,50,60,63,66,70,73,75,80,85,90}, {"F","D","C-","C","C+","B-","B","B+","A-","A","A+"})</f>
        <v>A</v>
      </c>
      <c r="F245" s="9" t="str">
        <f>LOOKUP(F242, {0,50,60,63,66,70,73,75,80,85,90}, {"F","D","C-","C","C+","B-","B","B+","A-","A","A+"})</f>
        <v>C+</v>
      </c>
      <c r="G245" s="9" t="str">
        <f>LOOKUP(G242, {0,50,60,63,66,70,73,75,80,85,90}, {"F","D","C-","C","C+","B-","B","B+","A-","A","A+"})</f>
        <v>D</v>
      </c>
      <c r="H245" s="13"/>
      <c r="I245" s="45"/>
      <c r="J245" s="57"/>
      <c r="K245" s="60"/>
      <c r="L245" s="9" t="str">
        <f>LOOKUP(L242, {0,50,60,63,66,70,73,75,80,85,90}, {"F","D","C-","C","C+","B-","B","B+","A-","A","A+"})</f>
        <v>C-</v>
      </c>
      <c r="M245" s="9" t="str">
        <f>LOOKUP(M242, {0,50,60,63,66,70,73,75,80,85,90}, {"F","D","C-","C","C+","B-","B","B+","A-","A","A+"})</f>
        <v>C-</v>
      </c>
      <c r="N245" s="9" t="str">
        <f>LOOKUP(N242, {0,50,60,63,66,70,73,75,80,85,90}, {"F","D","C-","C","C+","B-","B","B+","A-","A","A+"})</f>
        <v>C-</v>
      </c>
      <c r="O245" s="9" t="str">
        <f>LOOKUP(O242, {0,50,60,63,66,70,73,75,80,85,90}, {"F","D","C-","C","C+","B-","B","B+","A-","A","A+"})</f>
        <v>C-</v>
      </c>
      <c r="P245" s="9" t="str">
        <f>LOOKUP(P242, {0,50,60,63,66,70,73,75,80,85,90}, {"F","D","C-","C","C+","B-","B","B+","A-","A","A+"})</f>
        <v>C-</v>
      </c>
      <c r="Q245" s="9" t="str">
        <f>LOOKUP(Q242, {0,50,60,63,66,70,73,75,80,85,90}, {"F","D","C-","C","C+","B-","B","B+","A-","A","A+"})</f>
        <v>C-</v>
      </c>
      <c r="R245" s="54"/>
      <c r="S245" s="45"/>
      <c r="T245" s="48"/>
      <c r="U245" s="51"/>
      <c r="V245" s="42"/>
      <c r="W245" s="10" t="str">
        <f>LOOKUP(W242, {0,50,55,58,61,65,70,75,80,85}, {"F","D","C-","C","C+","B-","B","B+","A-","A+"})</f>
        <v>F</v>
      </c>
      <c r="X245" s="9" t="str">
        <f>LOOKUP(X242, {0,50,55,58,61,65,70,75,80,85}, {"F","D","C-","C","C+","B-","B","B+","A-","A+"})</f>
        <v>F</v>
      </c>
      <c r="Y245" s="9" t="str">
        <f>LOOKUP(Y242, {0,50,55,58,61,65,70,75,80,85}, {"F","D","C-","C","C+","B-","B","B+","A-","A+"})</f>
        <v>F</v>
      </c>
      <c r="Z245" s="9" t="str">
        <f>LOOKUP(Z242, {0,50,55,58,61,65,70,75,80,85}, {"F","D","C-","C","C+","B-","B","B+","A-","A+"})</f>
        <v>F</v>
      </c>
      <c r="AA245" s="9" t="str">
        <f>LOOKUP(AA242, {0,50,55,58,61,65,70,75,80,85}, {"F","D","C-","C","C+","B-","B","B+","A-","A+"})</f>
        <v>F</v>
      </c>
      <c r="AB245" s="29" t="str">
        <f>LOOKUP(AB242, {0,50,55,58,61,65,70,75,80,85}, {"F","D","C-","C","C+","B-","B","B+","A-","A+"})</f>
        <v>F</v>
      </c>
      <c r="AC245" s="54"/>
      <c r="AD245" s="45"/>
      <c r="AE245" s="48"/>
      <c r="AF245" s="51"/>
      <c r="AG245" s="42"/>
      <c r="AH245" s="9" t="str">
        <f>LOOKUP(AH242, {0,50,60,63,66,70,73,75,80,85,90}, {"F","D","C-","C","C+","B-","B","B+","A-","A","A+"})</f>
        <v>B-</v>
      </c>
      <c r="AI245" s="9" t="str">
        <f>LOOKUP(AI242, {0,50,60,63,66,70,73,75,80,85,90}, {"F","D","C-","C","C+","B-","B","B+","A-","A","A+"})</f>
        <v>B+</v>
      </c>
      <c r="AJ245" s="9" t="str">
        <f>LOOKUP(AJ242, {0,50,60,63,66,70,73,75,80,85,90}, {"F","D","C-","C","C+","B-","B","B+","A-","A","A+"})</f>
        <v>B+</v>
      </c>
      <c r="AK245" s="9" t="str">
        <f>LOOKUP(AK242, {0,50,60,63,66,70,73,75,80,85,90}, {"F","D","C-","C","C+","B-","B","B+","A-","A","A+"})</f>
        <v>B+</v>
      </c>
      <c r="AL245" s="9" t="str">
        <f>LOOKUP(AL242, {0,50,60,63,66,70,73,75,80,85,90}, {"F","D","C-","C","C+","B-","B","B+","A-","A","A+"})</f>
        <v>C+</v>
      </c>
      <c r="AM245" s="9" t="str">
        <f>LOOKUP(AM242, {0,50,60,63,66,70,73,75,80,85,90}, {"F","D","C-","C","C+","B-","B","B+","A-","A","A+"})</f>
        <v>A-</v>
      </c>
      <c r="AN245" s="54"/>
      <c r="AO245" s="45"/>
      <c r="AP245" s="48"/>
      <c r="AQ245" s="51"/>
      <c r="AR245" s="42"/>
      <c r="AS245" s="9" t="str">
        <f>LOOKUP(AS242, {0,50,60,63,66,70,73,75,80,85,90}, {"F","D","C-","C","C+","B-","B","B+","A-","A","A+"})</f>
        <v>A-</v>
      </c>
      <c r="AT245" s="9" t="str">
        <f>LOOKUP(AT242, {0,50,60,63,66,70,73,75,80,85,90}, {"F","D","C-","C","C+","B-","B","B+","A-","A","A+"})</f>
        <v>C</v>
      </c>
      <c r="AU245" s="9" t="str">
        <f>LOOKUP(AU242, {0,50,60,63,66,70,73,75,80,85,90}, {"F","D","C-","C","C+","B-","B","B+","A-","A","A+"})</f>
        <v>B+</v>
      </c>
      <c r="AV245" s="9" t="str">
        <f>LOOKUP(AV242, {0,50,60,63,66,70,73,75,80,85,90}, {"F","D","C-","C","C+","B-","B","B+","A-","A","A+"})</f>
        <v>B+</v>
      </c>
      <c r="AW245" s="9" t="str">
        <f>LOOKUP(AW242, {0,50,60,63,66,70,73,75,80,85,90}, {"F","D","C-","C","C+","B-","B","B+","A-","A","A+"})</f>
        <v>B-</v>
      </c>
      <c r="AX245" s="54"/>
      <c r="AY245" s="45"/>
      <c r="AZ245" s="48"/>
      <c r="BA245" s="51"/>
      <c r="BB245" s="42"/>
      <c r="BC245" s="9" t="str">
        <f>LOOKUP(BC242, {0,50,60,63,66,70,73,75,80,85,90}, {"F","D","C-","C","C+","B-","B","B+","A-","A","A+"})</f>
        <v>B-</v>
      </c>
      <c r="BD245" s="9" t="str">
        <f>LOOKUP(BD242, {0,50,60,63,66,70,73,75,80,85,90}, {"F","D","C-","C","C+","B-","B","B+","A-","A","A+"})</f>
        <v>B-</v>
      </c>
      <c r="BE245" s="9" t="str">
        <f>LOOKUP(BE242, {0,50,60,63,66,70,73,75,80,85,90}, {"F","D","C-","C","C+","B-","B","B+","A-","A","A+"})</f>
        <v>B+</v>
      </c>
      <c r="BF245" s="9" t="str">
        <f>LOOKUP(BF242, {0,50,60,63,66,70,73,75,80,85,90}, {"F","D","C-","C","C+","B-","B","B+","A-","A","A+"})</f>
        <v>A-</v>
      </c>
      <c r="BG245" s="9" t="str">
        <f>LOOKUP(BG242, {0,50,60,63,66,70,73,75,80,85,90}, {"F","D","C-","C","C+","B-","B","B+","A-","A","A+"})</f>
        <v>A-</v>
      </c>
      <c r="BH245" s="54"/>
      <c r="BI245" s="45"/>
      <c r="BJ245" s="48"/>
      <c r="BK245" s="51"/>
      <c r="BL245" s="42"/>
    </row>
    <row r="246" spans="1:64" ht="17.399999999999999" thickBot="1" x14ac:dyDescent="0.35">
      <c r="A246" s="23"/>
      <c r="B246" s="20" t="s">
        <v>6</v>
      </c>
      <c r="C246" s="12" t="str">
        <f>LOOKUP(C242,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3.20</v>
      </c>
      <c r="D246" s="12" t="str">
        <f>LOOKUP(D242,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E246" s="12" t="str">
        <f>LOOKUP(E242,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F246" s="12" t="str">
        <f>LOOKUP(F242,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2.60</v>
      </c>
      <c r="G246" s="12" t="str">
        <f>LOOKUP(G242,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H246" s="14"/>
      <c r="I246" s="46"/>
      <c r="J246" s="58"/>
      <c r="K246" s="61"/>
      <c r="L246" s="12" t="str">
        <f>LOOKUP(L242,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M246" s="12" t="str">
        <f>LOOKUP(M242,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246" s="12" t="str">
        <f>LOOKUP(N242,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246" s="12" t="str">
        <f>LOOKUP(O242,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246" s="12" t="str">
        <f>LOOKUP(P242,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246" s="12" t="str">
        <f>LOOKUP(Q242,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246" s="55"/>
      <c r="S246" s="46"/>
      <c r="T246" s="49"/>
      <c r="U246" s="51"/>
      <c r="V246" s="43"/>
      <c r="W246" s="11" t="str">
        <f>LOOKUP(W242,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X246" s="12" t="str">
        <f>LOOKUP(X242,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246" s="12" t="str">
        <f>LOOKUP(Y242,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246" s="12" t="str">
        <f>LOOKUP(Z242,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246" s="12" t="str">
        <f>LOOKUP(AA242,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246" s="30" t="str">
        <f>LOOKUP(AB242,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246" s="55"/>
      <c r="AD246" s="46"/>
      <c r="AE246" s="49"/>
      <c r="AF246" s="52"/>
      <c r="AG246" s="43"/>
      <c r="AH246" s="12" t="str">
        <f>LOOKUP(AH242,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3.10</v>
      </c>
      <c r="AI246" s="12" t="str">
        <f>LOOKUP(AI242,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3.70</v>
      </c>
      <c r="AJ246" s="12" t="str">
        <f>LOOKUP(AJ242,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3.70</v>
      </c>
      <c r="AK246" s="12" t="str">
        <f>LOOKUP(AK242,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3.70</v>
      </c>
      <c r="AL246" s="12" t="str">
        <f>LOOKUP(AL242,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2.60</v>
      </c>
      <c r="AM246" s="12" t="str">
        <f>LOOKUP(AM242,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N246" s="55"/>
      <c r="AO246" s="46"/>
      <c r="AP246" s="49"/>
      <c r="AQ246" s="52"/>
      <c r="AR246" s="43"/>
      <c r="AS246" s="12" t="str">
        <f>LOOKUP(AS242,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T246" s="12" t="str">
        <f>LOOKUP(AT242,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AU246" s="12" t="str">
        <f>LOOKUP(AU242,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AV246" s="12" t="str">
        <f>LOOKUP(AV242,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3.70</v>
      </c>
      <c r="AW246" s="12" t="str">
        <f>LOOKUP(AW242,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3.10</v>
      </c>
      <c r="AX246" s="55"/>
      <c r="AY246" s="46"/>
      <c r="AZ246" s="49"/>
      <c r="BA246" s="52"/>
      <c r="BB246" s="43"/>
      <c r="BC246" s="12" t="str">
        <f>LOOKUP(BC242,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BD246" s="12" t="str">
        <f>LOOKUP(BD242,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BE246" s="12" t="str">
        <f>LOOKUP(BE242,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BF246" s="12" t="str">
        <f>LOOKUP(BF242,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G246" s="12" t="str">
        <f>LOOKUP(BG242,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H246" s="55"/>
      <c r="BI246" s="46"/>
      <c r="BJ246" s="49"/>
      <c r="BK246" s="52"/>
      <c r="BL246" s="43"/>
    </row>
    <row r="247" spans="1:64" ht="17.399999999999999" thickBot="1" x14ac:dyDescent="0.35">
      <c r="A247" s="21" t="s">
        <v>112</v>
      </c>
      <c r="B247" s="17" t="s">
        <v>11</v>
      </c>
      <c r="C247" s="24">
        <v>4</v>
      </c>
      <c r="D247" s="7">
        <v>3</v>
      </c>
      <c r="E247" s="7">
        <v>4</v>
      </c>
      <c r="F247" s="7">
        <v>3</v>
      </c>
      <c r="G247" s="7">
        <v>2</v>
      </c>
      <c r="H247" s="16">
        <f>SUM(C247:G247)</f>
        <v>16</v>
      </c>
      <c r="I247" s="44">
        <f>H248*100/500</f>
        <v>0</v>
      </c>
      <c r="J247" s="56">
        <f>(C247*C252+D247*D252+E247*E252+F247*F252+G247*G252)/(C247+D247+E247+F247+G247)</f>
        <v>0</v>
      </c>
      <c r="K247" s="59" t="str">
        <f>LOOKUP(J247,{0,1},{"Dropped Out"," Promoted"})</f>
        <v>Dropped Out</v>
      </c>
      <c r="L247" s="24">
        <v>3</v>
      </c>
      <c r="M247" s="25">
        <v>2</v>
      </c>
      <c r="N247" s="25">
        <v>3</v>
      </c>
      <c r="O247" s="25">
        <v>3</v>
      </c>
      <c r="P247" s="25">
        <v>3</v>
      </c>
      <c r="Q247" s="26">
        <v>3</v>
      </c>
      <c r="R247" s="53">
        <f>SUM(L248,M248,N248,,O248,P248,Q248)</f>
        <v>360</v>
      </c>
      <c r="S247" s="44">
        <f>AVERAGE(L248,M248,N248,O248,P248,Q248)</f>
        <v>60</v>
      </c>
      <c r="T247" s="47">
        <f>(L247*L252+M247*M252+N247*N252+O247*O252+P247*P252+Q247*Q252)/(L247+M247+N247+O247+P247+Q247)</f>
        <v>2</v>
      </c>
      <c r="U247" s="50" t="e">
        <f>(C247*C252+D247*D252+E247*E252+F247*F252+#REF!*#REF!+#REF!*#REF!+L247*L252+M247*M252+N247*N252+O247*O252+P247*P252+Q247*Q252)/(C247+D247+E247+F247+#REF!+#REF!+L247+M247+N247+O247+P247+Q247)</f>
        <v>#REF!</v>
      </c>
      <c r="V247" s="41" t="e">
        <f>LOOKUP(U247,{0,1.5,2},{"Dropped Out","Probation","Promoted"})</f>
        <v>#REF!</v>
      </c>
      <c r="W247" s="24">
        <v>3</v>
      </c>
      <c r="X247" s="25">
        <v>2</v>
      </c>
      <c r="Y247" s="25">
        <v>3</v>
      </c>
      <c r="Z247" s="25">
        <v>3</v>
      </c>
      <c r="AA247" s="25">
        <v>3</v>
      </c>
      <c r="AB247" s="26">
        <v>3</v>
      </c>
      <c r="AC247" s="53">
        <f>SUM(W248,X248,Y248,,Z248,AA248,AB248)</f>
        <v>0</v>
      </c>
      <c r="AD247" s="44" t="e">
        <f>AVERAGE(W248,X248,Y248,Z248,AA248,AB248)</f>
        <v>#DIV/0!</v>
      </c>
      <c r="AE247" s="47">
        <f>(W247*W252+X247*X252+Y247*Y252+Z247*Z252+AA247*AA252+AB247*AB252)/(W247+X247+Y247+Z247+AA247+AB247)</f>
        <v>0</v>
      </c>
      <c r="AF247" s="50">
        <f>(M247*M252+N247*N252+O247*O252+P247*P252+Q247*Q252+R247*R252+W247*W252+X247*X252+Y247*Y252+Z247*Z252+AA247*AA252+AB247*AB252)/(M247+N247+O247+P247+Q247+R247+W247+X247+Y247+Z247+AA247+AB247)</f>
        <v>7.1611253196930943E-2</v>
      </c>
      <c r="AG247" s="41" t="str">
        <f>LOOKUP(AF247,{0,1.5,2},{"Dropped Out","Probation","Promoted"})</f>
        <v>Dropped Out</v>
      </c>
      <c r="AH247" s="24">
        <v>4</v>
      </c>
      <c r="AI247" s="25">
        <v>3</v>
      </c>
      <c r="AJ247" s="25">
        <v>3</v>
      </c>
      <c r="AK247" s="25">
        <v>2</v>
      </c>
      <c r="AL247" s="25">
        <v>4</v>
      </c>
      <c r="AM247" s="26">
        <v>4</v>
      </c>
      <c r="AN247" s="16">
        <f>SUM(AH247:AM247)</f>
        <v>20</v>
      </c>
      <c r="AO247" s="44">
        <f>AN248*100/600</f>
        <v>0</v>
      </c>
      <c r="AP247" s="47">
        <f>(AH247*AH252+AI247*AI252+AJ247*AJ252+AK247*AK252+AL247*AL252+AM247*AM252)/(AH247+AI247+AJ247+AK247+AL247+AM247)</f>
        <v>0</v>
      </c>
      <c r="AQ247" s="50">
        <f>(C247*C252+D247*D252+E247*E252+F247*F252+G247*G252++AH247*AH252+AI247*AI252+AJ247*AJ252+AK247*AK252+AL247*AL252+AM247*AM252)/(C247+D247+E247+F247+G247+AH247+AI247+AJ247+AK247+AL247+AM247)</f>
        <v>0</v>
      </c>
      <c r="AR247" s="41" t="str">
        <f>LOOKUP(AQ247,{0,1.5},{"Dropped Out","Promoted"})</f>
        <v>Dropped Out</v>
      </c>
      <c r="AS247" s="24">
        <v>3</v>
      </c>
      <c r="AT247" s="25">
        <v>3</v>
      </c>
      <c r="AU247" s="25">
        <v>3</v>
      </c>
      <c r="AV247" s="25">
        <v>4</v>
      </c>
      <c r="AW247" s="25">
        <v>4</v>
      </c>
      <c r="AX247" s="53">
        <f>SUM(AS248,AT248,AU248,,AV248,AW248)</f>
        <v>0</v>
      </c>
      <c r="AY247" s="44">
        <f>AX247*100/500</f>
        <v>0</v>
      </c>
      <c r="AZ247" s="47">
        <f>(AS247*AS252+AT247*AT252+AU247*AU252+AV247*AV252+AW247*AW252)/(AS247+AT247+AU247+AV247+AW247)</f>
        <v>0</v>
      </c>
      <c r="BA247" s="50">
        <f>(C247*C252+D247*D252+E247*E252+F247*F252+G247*G252++AH247*AH252+AI247*AI252+AJ247*AJ252+AK247*AK252+AL247*AL252+AM247*AM252+AS247*AS252+AT247*AT252+AU247*AU252+AV247*AV252+AW247*AW252)/(C247+D247+E247+F247+G247+AH247+AI247+AJ247+AK247+AL247+AM247+AS247+AT247+AU247+AV247+AW247)</f>
        <v>0</v>
      </c>
      <c r="BB247" s="41" t="str">
        <f>LOOKUP(BA247,{0,1.75},{"Dropped Out","Promoted"})</f>
        <v>Dropped Out</v>
      </c>
      <c r="BC247" s="24">
        <v>4</v>
      </c>
      <c r="BD247" s="25">
        <v>3</v>
      </c>
      <c r="BE247" s="25">
        <v>3</v>
      </c>
      <c r="BF247" s="25">
        <v>4</v>
      </c>
      <c r="BG247" s="25">
        <v>3</v>
      </c>
      <c r="BH247" s="53">
        <f>SUM(BC248,BD248,BE248,,BF248,BG248)</f>
        <v>0</v>
      </c>
      <c r="BI247" s="44">
        <f>BH247*100/500</f>
        <v>0</v>
      </c>
      <c r="BJ247" s="47">
        <f>(BC247*BC252+BD247*BD252+BE247*BE252+BF247*BF252+BG247*BG252)/(BC247+BD247+BE247+BF247+BG247)</f>
        <v>0</v>
      </c>
      <c r="BK247" s="50">
        <f>(C247*C252+D247*D252+E247*E252+F247*F252+G247*G252++AH247*AH252+AI247*AI252+AJ247*AJ252+AK247*AK252+AL247*AL252+AM247*AM252+AS247*AS252+AT247*AT252+AU247*AU252+AV247*AV252+AW247*AW252+BC247*BC252+BD247*BD252+BE247*BE252+BF247*BF252+BG247*BG252)/(C247+D247+E247+F247+G247+AH247+AI247+AJ247+AK247+AL247+AM247+AS247+AT247+AU247+AV247+AW247+BC247+BD247+BE247+BF247+BG247)</f>
        <v>0</v>
      </c>
      <c r="BL247" s="41" t="str">
        <f>LOOKUP(BK247,{0,2},{"Dropped Out","Promoted"})</f>
        <v>Dropped Out</v>
      </c>
    </row>
    <row r="248" spans="1:64" ht="16.8" x14ac:dyDescent="0.3">
      <c r="A248" s="22" t="s">
        <v>113</v>
      </c>
      <c r="B248" s="18" t="s">
        <v>12</v>
      </c>
      <c r="C248" s="7">
        <v>0</v>
      </c>
      <c r="D248" s="7">
        <v>0</v>
      </c>
      <c r="E248" s="7">
        <v>0</v>
      </c>
      <c r="F248" s="7">
        <v>0</v>
      </c>
      <c r="G248" s="7">
        <v>0</v>
      </c>
      <c r="H248" s="35">
        <f>SUM(C248:G248)</f>
        <v>0</v>
      </c>
      <c r="I248" s="45"/>
      <c r="J248" s="57"/>
      <c r="K248" s="60"/>
      <c r="L248" s="27">
        <v>60</v>
      </c>
      <c r="M248" s="28">
        <v>60</v>
      </c>
      <c r="N248" s="28">
        <v>60</v>
      </c>
      <c r="O248" s="28">
        <v>60</v>
      </c>
      <c r="P248" s="28">
        <v>60</v>
      </c>
      <c r="Q248" s="29">
        <v>60</v>
      </c>
      <c r="R248" s="54"/>
      <c r="S248" s="45"/>
      <c r="T248" s="48"/>
      <c r="U248" s="51"/>
      <c r="V248" s="42"/>
      <c r="W248" s="27"/>
      <c r="X248" s="28"/>
      <c r="Y248" s="28"/>
      <c r="Z248" s="28"/>
      <c r="AA248" s="28"/>
      <c r="AB248" s="29"/>
      <c r="AC248" s="54"/>
      <c r="AD248" s="45"/>
      <c r="AE248" s="48"/>
      <c r="AF248" s="51"/>
      <c r="AG248" s="42"/>
      <c r="AH248" s="7"/>
      <c r="AI248" s="7"/>
      <c r="AJ248" s="7"/>
      <c r="AK248" s="7"/>
      <c r="AL248" s="7"/>
      <c r="AM248" s="7"/>
      <c r="AN248" s="53">
        <f>SUM(AH248,AI248,AJ248,,AK248,AL248,AM248)</f>
        <v>0</v>
      </c>
      <c r="AO248" s="45"/>
      <c r="AP248" s="48"/>
      <c r="AQ248" s="51"/>
      <c r="AR248" s="42"/>
      <c r="AS248" s="7"/>
      <c r="AT248" s="7"/>
      <c r="AU248" s="7"/>
      <c r="AV248" s="7"/>
      <c r="AW248" s="7"/>
      <c r="AX248" s="54"/>
      <c r="AY248" s="45"/>
      <c r="AZ248" s="48"/>
      <c r="BA248" s="51"/>
      <c r="BB248" s="42"/>
      <c r="BC248" s="7"/>
      <c r="BD248" s="7"/>
      <c r="BE248" s="7"/>
      <c r="BF248" s="7"/>
      <c r="BG248" s="7"/>
      <c r="BH248" s="54"/>
      <c r="BI248" s="45"/>
      <c r="BJ248" s="48"/>
      <c r="BK248" s="51"/>
      <c r="BL248" s="42"/>
    </row>
    <row r="249" spans="1:64" ht="16.8" x14ac:dyDescent="0.3">
      <c r="A249" s="22"/>
      <c r="B249" s="18"/>
      <c r="C249" s="7"/>
      <c r="D249" s="7"/>
      <c r="E249" s="7"/>
      <c r="F249" s="7"/>
      <c r="G249" s="7"/>
      <c r="H249" s="13"/>
      <c r="I249" s="45"/>
      <c r="J249" s="57"/>
      <c r="K249" s="60"/>
      <c r="L249" s="27"/>
      <c r="M249" s="28"/>
      <c r="N249" s="28"/>
      <c r="O249" s="28"/>
      <c r="P249" s="28"/>
      <c r="Q249" s="29"/>
      <c r="R249" s="54"/>
      <c r="S249" s="45"/>
      <c r="T249" s="48"/>
      <c r="U249" s="51"/>
      <c r="V249" s="42"/>
      <c r="W249" s="37" t="s">
        <v>18</v>
      </c>
      <c r="X249" s="40"/>
      <c r="Y249" s="40"/>
      <c r="Z249" s="40"/>
      <c r="AA249" s="40"/>
      <c r="AB249" s="39"/>
      <c r="AC249" s="54"/>
      <c r="AD249" s="45"/>
      <c r="AE249" s="48"/>
      <c r="AF249" s="51"/>
      <c r="AG249" s="42"/>
      <c r="AH249" s="7"/>
      <c r="AI249" s="7"/>
      <c r="AJ249" s="7"/>
      <c r="AK249" s="36"/>
      <c r="AL249" s="7"/>
      <c r="AM249" s="7"/>
      <c r="AN249" s="54"/>
      <c r="AO249" s="45"/>
      <c r="AP249" s="48"/>
      <c r="AQ249" s="51"/>
      <c r="AR249" s="42"/>
      <c r="AS249" s="7"/>
      <c r="AT249" s="7"/>
      <c r="AU249" s="7"/>
      <c r="AV249" s="7"/>
      <c r="AW249" s="7"/>
      <c r="AX249" s="54"/>
      <c r="AY249" s="45"/>
      <c r="AZ249" s="48"/>
      <c r="BA249" s="51"/>
      <c r="BB249" s="42"/>
      <c r="BC249" s="7"/>
      <c r="BD249" s="7"/>
      <c r="BE249" s="7"/>
      <c r="BF249" s="7"/>
      <c r="BG249" s="7"/>
      <c r="BH249" s="54"/>
      <c r="BI249" s="45"/>
      <c r="BJ249" s="48"/>
      <c r="BK249" s="51"/>
      <c r="BL249" s="42"/>
    </row>
    <row r="250" spans="1:64" ht="16.8" x14ac:dyDescent="0.3">
      <c r="A250" s="22"/>
      <c r="B250" s="19"/>
      <c r="C250" s="7"/>
      <c r="D250" s="7"/>
      <c r="E250" s="7"/>
      <c r="F250" s="7"/>
      <c r="G250" s="7"/>
      <c r="H250" s="13"/>
      <c r="I250" s="45"/>
      <c r="J250" s="57"/>
      <c r="K250" s="60"/>
      <c r="L250" s="27"/>
      <c r="M250" s="28"/>
      <c r="N250" s="28"/>
      <c r="O250" s="28"/>
      <c r="P250" s="28"/>
      <c r="Q250" s="29"/>
      <c r="R250" s="54"/>
      <c r="S250" s="45"/>
      <c r="T250" s="48"/>
      <c r="U250" s="51"/>
      <c r="V250" s="42"/>
      <c r="W250" s="27"/>
      <c r="X250" s="28"/>
      <c r="Y250" s="28"/>
      <c r="Z250" s="28"/>
      <c r="AA250" s="28"/>
      <c r="AB250" s="29"/>
      <c r="AC250" s="54"/>
      <c r="AD250" s="45"/>
      <c r="AE250" s="48"/>
      <c r="AF250" s="51"/>
      <c r="AG250" s="42"/>
      <c r="AH250" s="7"/>
      <c r="AI250" s="7"/>
      <c r="AJ250" s="7"/>
      <c r="AK250" s="7"/>
      <c r="AL250" s="7"/>
      <c r="AM250" s="7"/>
      <c r="AN250" s="54"/>
      <c r="AO250" s="45"/>
      <c r="AP250" s="48"/>
      <c r="AQ250" s="51"/>
      <c r="AR250" s="42"/>
      <c r="AS250" s="7"/>
      <c r="AT250" s="7"/>
      <c r="AU250" s="7"/>
      <c r="AV250" s="7"/>
      <c r="AW250" s="7"/>
      <c r="AX250" s="54"/>
      <c r="AY250" s="45"/>
      <c r="AZ250" s="48"/>
      <c r="BA250" s="51"/>
      <c r="BB250" s="42"/>
      <c r="BC250" s="7"/>
      <c r="BD250" s="7"/>
      <c r="BE250" s="7"/>
      <c r="BF250" s="7"/>
      <c r="BG250" s="7"/>
      <c r="BH250" s="54"/>
      <c r="BI250" s="45"/>
      <c r="BJ250" s="48"/>
      <c r="BK250" s="51"/>
      <c r="BL250" s="42"/>
    </row>
    <row r="251" spans="1:64" ht="16.8" x14ac:dyDescent="0.3">
      <c r="A251" s="22"/>
      <c r="B251" s="19" t="s">
        <v>5</v>
      </c>
      <c r="C251" s="9" t="str">
        <f>LOOKUP(C248, {0,50,60,63,66,70,73,75,80,85,90}, {"F","D","C-","C","C+","B-","B","B+","A-","A","A+"})</f>
        <v>F</v>
      </c>
      <c r="D251" s="9" t="str">
        <f>LOOKUP(D248, {0,50,60,63,66,70,73,75,80,85,90}, {"F","D","C-","C","C+","B-","B","B+","A-","A","A+"})</f>
        <v>F</v>
      </c>
      <c r="E251" s="9" t="str">
        <f>LOOKUP(E248, {0,50,60,63,66,70,73,75,80,85,90}, {"F","D","C-","C","C+","B-","B","B+","A-","A","A+"})</f>
        <v>F</v>
      </c>
      <c r="F251" s="9" t="str">
        <f>LOOKUP(F248, {0,50,60,63,66,70,73,75,80,85,90}, {"F","D","C-","C","C+","B-","B","B+","A-","A","A+"})</f>
        <v>F</v>
      </c>
      <c r="G251" s="9" t="str">
        <f>LOOKUP(G248, {0,50,60,63,66,70,73,75,80,85,90}, {"F","D","C-","C","C+","B-","B","B+","A-","A","A+"})</f>
        <v>F</v>
      </c>
      <c r="H251" s="13"/>
      <c r="I251" s="45"/>
      <c r="J251" s="57"/>
      <c r="K251" s="60"/>
      <c r="L251" s="9" t="str">
        <f>LOOKUP(L248, {0,50,60,63,66,70,73,75,80,85,90}, {"F","D","C-","C","C+","B-","B","B+","A-","A","A+"})</f>
        <v>C-</v>
      </c>
      <c r="M251" s="9" t="str">
        <f>LOOKUP(M248, {0,50,60,63,66,70,73,75,80,85,90}, {"F","D","C-","C","C+","B-","B","B+","A-","A","A+"})</f>
        <v>C-</v>
      </c>
      <c r="N251" s="9" t="str">
        <f>LOOKUP(N248, {0,50,60,63,66,70,73,75,80,85,90}, {"F","D","C-","C","C+","B-","B","B+","A-","A","A+"})</f>
        <v>C-</v>
      </c>
      <c r="O251" s="9" t="str">
        <f>LOOKUP(O248, {0,50,60,63,66,70,73,75,80,85,90}, {"F","D","C-","C","C+","B-","B","B+","A-","A","A+"})</f>
        <v>C-</v>
      </c>
      <c r="P251" s="9" t="str">
        <f>LOOKUP(P248, {0,50,60,63,66,70,73,75,80,85,90}, {"F","D","C-","C","C+","B-","B","B+","A-","A","A+"})</f>
        <v>C-</v>
      </c>
      <c r="Q251" s="9" t="str">
        <f>LOOKUP(Q248, {0,50,60,63,66,70,73,75,80,85,90}, {"F","D","C-","C","C+","B-","B","B+","A-","A","A+"})</f>
        <v>C-</v>
      </c>
      <c r="R251" s="54"/>
      <c r="S251" s="45"/>
      <c r="T251" s="48"/>
      <c r="U251" s="51"/>
      <c r="V251" s="42"/>
      <c r="W251" s="10" t="str">
        <f>LOOKUP(W248, {0,50,55,58,61,65,70,75,80,85}, {"F","D","C-","C","C+","B-","B","B+","A-","A+"})</f>
        <v>F</v>
      </c>
      <c r="X251" s="9" t="str">
        <f>LOOKUP(X248, {0,50,55,58,61,65,70,75,80,85}, {"F","D","C-","C","C+","B-","B","B+","A-","A+"})</f>
        <v>F</v>
      </c>
      <c r="Y251" s="9" t="str">
        <f>LOOKUP(Y248, {0,50,55,58,61,65,70,75,80,85}, {"F","D","C-","C","C+","B-","B","B+","A-","A+"})</f>
        <v>F</v>
      </c>
      <c r="Z251" s="9" t="str">
        <f>LOOKUP(Z248, {0,50,55,58,61,65,70,75,80,85}, {"F","D","C-","C","C+","B-","B","B+","A-","A+"})</f>
        <v>F</v>
      </c>
      <c r="AA251" s="9" t="str">
        <f>LOOKUP(AA248, {0,50,55,58,61,65,70,75,80,85}, {"F","D","C-","C","C+","B-","B","B+","A-","A+"})</f>
        <v>F</v>
      </c>
      <c r="AB251" s="29" t="str">
        <f>LOOKUP(AB248, {0,50,55,58,61,65,70,75,80,85}, {"F","D","C-","C","C+","B-","B","B+","A-","A+"})</f>
        <v>F</v>
      </c>
      <c r="AC251" s="54"/>
      <c r="AD251" s="45"/>
      <c r="AE251" s="48"/>
      <c r="AF251" s="51"/>
      <c r="AG251" s="42"/>
      <c r="AH251" s="9" t="str">
        <f>LOOKUP(AH248, {0,50,60,63,66,70,73,75,80,85,90}, {"F","D","C-","C","C+","B-","B","B+","A-","A","A+"})</f>
        <v>F</v>
      </c>
      <c r="AI251" s="9" t="str">
        <f>LOOKUP(AI248, {0,50,60,63,66,70,73,75,80,85,90}, {"F","D","C-","C","C+","B-","B","B+","A-","A","A+"})</f>
        <v>F</v>
      </c>
      <c r="AJ251" s="9" t="str">
        <f>LOOKUP(AJ248, {0,50,60,63,66,70,73,75,80,85,90}, {"F","D","C-","C","C+","B-","B","B+","A-","A","A+"})</f>
        <v>F</v>
      </c>
      <c r="AK251" s="9" t="str">
        <f>LOOKUP(AK248, {0,50,60,63,66,70,73,75,80,85,90}, {"F","D","C-","C","C+","B-","B","B+","A-","A","A+"})</f>
        <v>F</v>
      </c>
      <c r="AL251" s="9" t="str">
        <f>LOOKUP(AL248, {0,50,60,63,66,70,73,75,80,85,90}, {"F","D","C-","C","C+","B-","B","B+","A-","A","A+"})</f>
        <v>F</v>
      </c>
      <c r="AM251" s="9" t="str">
        <f>LOOKUP(AM248, {0,50,60,63,66,70,73,75,80,85,90}, {"F","D","C-","C","C+","B-","B","B+","A-","A","A+"})</f>
        <v>F</v>
      </c>
      <c r="AN251" s="54"/>
      <c r="AO251" s="45"/>
      <c r="AP251" s="48"/>
      <c r="AQ251" s="51"/>
      <c r="AR251" s="42"/>
      <c r="AS251" s="9" t="str">
        <f>LOOKUP(AS248, {0,50,60,63,66,70,73,75,80,85,90}, {"F","D","C-","C","C+","B-","B","B+","A-","A","A+"})</f>
        <v>F</v>
      </c>
      <c r="AT251" s="9" t="str">
        <f>LOOKUP(AT248, {0,50,60,63,66,70,73,75,80,85,90}, {"F","D","C-","C","C+","B-","B","B+","A-","A","A+"})</f>
        <v>F</v>
      </c>
      <c r="AU251" s="9" t="str">
        <f>LOOKUP(AU248, {0,50,60,63,66,70,73,75,80,85,90}, {"F","D","C-","C","C+","B-","B","B+","A-","A","A+"})</f>
        <v>F</v>
      </c>
      <c r="AV251" s="9" t="str">
        <f>LOOKUP(AV248, {0,50,60,63,66,70,73,75,80,85,90}, {"F","D","C-","C","C+","B-","B","B+","A-","A","A+"})</f>
        <v>F</v>
      </c>
      <c r="AW251" s="9" t="str">
        <f>LOOKUP(AW248, {0,50,60,63,66,70,73,75,80,85,90}, {"F","D","C-","C","C+","B-","B","B+","A-","A","A+"})</f>
        <v>F</v>
      </c>
      <c r="AX251" s="54"/>
      <c r="AY251" s="45"/>
      <c r="AZ251" s="48"/>
      <c r="BA251" s="51"/>
      <c r="BB251" s="42"/>
      <c r="BC251" s="9" t="str">
        <f>LOOKUP(BC248, {0,50,60,63,66,70,73,75,80,85,90}, {"F","D","C-","C","C+","B-","B","B+","A-","A","A+"})</f>
        <v>F</v>
      </c>
      <c r="BD251" s="9" t="str">
        <f>LOOKUP(BD248, {0,50,60,63,66,70,73,75,80,85,90}, {"F","D","C-","C","C+","B-","B","B+","A-","A","A+"})</f>
        <v>F</v>
      </c>
      <c r="BE251" s="9" t="str">
        <f>LOOKUP(BE248, {0,50,60,63,66,70,73,75,80,85,90}, {"F","D","C-","C","C+","B-","B","B+","A-","A","A+"})</f>
        <v>F</v>
      </c>
      <c r="BF251" s="9" t="str">
        <f>LOOKUP(BF248, {0,50,60,63,66,70,73,75,80,85,90}, {"F","D","C-","C","C+","B-","B","B+","A-","A","A+"})</f>
        <v>F</v>
      </c>
      <c r="BG251" s="9" t="str">
        <f>LOOKUP(BG248, {0,50,60,63,66,70,73,75,80,85,90}, {"F","D","C-","C","C+","B-","B","B+","A-","A","A+"})</f>
        <v>F</v>
      </c>
      <c r="BH251" s="54"/>
      <c r="BI251" s="45"/>
      <c r="BJ251" s="48"/>
      <c r="BK251" s="51"/>
      <c r="BL251" s="42"/>
    </row>
    <row r="252" spans="1:64" ht="17.399999999999999" thickBot="1" x14ac:dyDescent="0.35">
      <c r="A252" s="23"/>
      <c r="B252" s="20" t="s">
        <v>6</v>
      </c>
      <c r="C252" s="12" t="str">
        <f>LOOKUP(C248,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D252" s="12" t="str">
        <f>LOOKUP(D248,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E252" s="12" t="str">
        <f>LOOKUP(E248,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F252" s="12" t="str">
        <f>LOOKUP(F248,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G252" s="12" t="str">
        <f>LOOKUP(G248,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H252" s="14"/>
      <c r="I252" s="46"/>
      <c r="J252" s="58"/>
      <c r="K252" s="61"/>
      <c r="L252" s="12" t="str">
        <f>LOOKUP(L248,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M252" s="12" t="str">
        <f>LOOKUP(M248,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252" s="12" t="str">
        <f>LOOKUP(N248,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252" s="12" t="str">
        <f>LOOKUP(O248,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252" s="12" t="str">
        <f>LOOKUP(P248,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252" s="12" t="str">
        <f>LOOKUP(Q248,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252" s="55"/>
      <c r="S252" s="46"/>
      <c r="T252" s="49"/>
      <c r="U252" s="51"/>
      <c r="V252" s="43"/>
      <c r="W252" s="11" t="str">
        <f>LOOKUP(W248,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X252" s="12" t="str">
        <f>LOOKUP(X248,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252" s="12" t="str">
        <f>LOOKUP(Y248,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252" s="12" t="str">
        <f>LOOKUP(Z248,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252" s="12" t="str">
        <f>LOOKUP(AA248,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252" s="30" t="str">
        <f>LOOKUP(AB248,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252" s="55"/>
      <c r="AD252" s="46"/>
      <c r="AE252" s="49"/>
      <c r="AF252" s="52"/>
      <c r="AG252" s="43"/>
      <c r="AH252" s="12" t="str">
        <f>LOOKUP(AH248,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I252" s="12" t="str">
        <f>LOOKUP(AI248,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J252" s="12" t="str">
        <f>LOOKUP(AJ248,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K252" s="12" t="str">
        <f>LOOKUP(AK248,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L252" s="12" t="str">
        <f>LOOKUP(AL248,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M252" s="12" t="str">
        <f>LOOKUP(AM248,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N252" s="55"/>
      <c r="AO252" s="46"/>
      <c r="AP252" s="49"/>
      <c r="AQ252" s="52"/>
      <c r="AR252" s="43"/>
      <c r="AS252" s="12" t="str">
        <f>LOOKUP(AS248,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T252" s="12" t="str">
        <f>LOOKUP(AT248,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U252" s="12" t="str">
        <f>LOOKUP(AU248,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V252" s="12" t="str">
        <f>LOOKUP(AV248,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W252" s="12" t="str">
        <f>LOOKUP(AW248,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252" s="55"/>
      <c r="AY252" s="46"/>
      <c r="AZ252" s="49"/>
      <c r="BA252" s="52"/>
      <c r="BB252" s="43"/>
      <c r="BC252" s="12" t="str">
        <f>LOOKUP(BC248,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D252" s="12" t="str">
        <f>LOOKUP(BD248,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E252" s="12" t="str">
        <f>LOOKUP(BE248,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252" s="12" t="str">
        <f>LOOKUP(BF248,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252" s="12" t="str">
        <f>LOOKUP(BG248,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252" s="55"/>
      <c r="BI252" s="46"/>
      <c r="BJ252" s="49"/>
      <c r="BK252" s="52"/>
      <c r="BL252" s="43"/>
    </row>
    <row r="253" spans="1:64" ht="17.399999999999999" thickBot="1" x14ac:dyDescent="0.35">
      <c r="A253" s="21" t="s">
        <v>114</v>
      </c>
      <c r="B253" s="17" t="s">
        <v>11</v>
      </c>
      <c r="C253" s="24">
        <v>4</v>
      </c>
      <c r="D253" s="7">
        <v>3</v>
      </c>
      <c r="E253" s="7">
        <v>4</v>
      </c>
      <c r="F253" s="7">
        <v>3</v>
      </c>
      <c r="G253" s="7">
        <v>2</v>
      </c>
      <c r="H253" s="16">
        <f>SUM(C253:G253)</f>
        <v>16</v>
      </c>
      <c r="I253" s="44">
        <f>H254*100/500</f>
        <v>15.4</v>
      </c>
      <c r="J253" s="56">
        <f>(C253*C258+D253*D258+E253*E258+F253*F258+G253*G258)/(C253+D253+E253+F253+G253)</f>
        <v>0</v>
      </c>
      <c r="K253" s="59" t="str">
        <f>LOOKUP(J253,{0,1},{"Dropped Out"," Promoted"})</f>
        <v>Dropped Out</v>
      </c>
      <c r="L253" s="24">
        <v>3</v>
      </c>
      <c r="M253" s="25">
        <v>2</v>
      </c>
      <c r="N253" s="25">
        <v>3</v>
      </c>
      <c r="O253" s="25">
        <v>3</v>
      </c>
      <c r="P253" s="25">
        <v>3</v>
      </c>
      <c r="Q253" s="26">
        <v>3</v>
      </c>
      <c r="R253" s="53">
        <f>SUM(L254,M254,N254,,O254,P254,Q254)</f>
        <v>360</v>
      </c>
      <c r="S253" s="44">
        <f>AVERAGE(L254,M254,N254,O254,P254,Q254)</f>
        <v>60</v>
      </c>
      <c r="T253" s="47">
        <f>(L253*L258+M253*M258+N253*N258+O253*O258+P253*P258+Q253*Q258)/(L253+M253+N253+O253+P253+Q253)</f>
        <v>2</v>
      </c>
      <c r="U253" s="50" t="e">
        <f>(C253*C258+D253*D258+E253*E258+F253*F258+#REF!*#REF!+#REF!*#REF!+L253*L258+M253*M258+N253*N258+O253*O258+P253*P258+Q253*Q258)/(C253+D253+E253+F253+#REF!+#REF!+L253+M253+N253+O253+P253+Q253)</f>
        <v>#REF!</v>
      </c>
      <c r="V253" s="41" t="e">
        <f>LOOKUP(U253,{0,1.5,2},{"Dropped Out","Probation","Promoted"})</f>
        <v>#REF!</v>
      </c>
      <c r="W253" s="24">
        <v>3</v>
      </c>
      <c r="X253" s="25">
        <v>2</v>
      </c>
      <c r="Y253" s="25">
        <v>3</v>
      </c>
      <c r="Z253" s="25">
        <v>3</v>
      </c>
      <c r="AA253" s="25">
        <v>3</v>
      </c>
      <c r="AB253" s="26">
        <v>3</v>
      </c>
      <c r="AC253" s="53">
        <f>SUM(W254,X254,Y254,,Z254,AA254,AB254)</f>
        <v>0</v>
      </c>
      <c r="AD253" s="44" t="e">
        <f>AVERAGE(W254,X254,Y254,Z254,AA254,AB254)</f>
        <v>#DIV/0!</v>
      </c>
      <c r="AE253" s="47">
        <f>(W253*W258+X253*X258+Y253*Y258+Z253*Z258+AA253*AA258+AB253*AB258)/(W253+X253+Y253+Z253+AA253+AB253)</f>
        <v>0</v>
      </c>
      <c r="AF253" s="50">
        <f>(M253*M258+N253*N258+O253*O258+P253*P258+Q253*Q258+R253*R258+W253*W258+X253*X258+Y253*Y258+Z253*Z258+AA253*AA258+AB253*AB258)/(M253+N253+O253+P253+Q253+R253+W253+X253+Y253+Z253+AA253+AB253)</f>
        <v>7.1611253196930943E-2</v>
      </c>
      <c r="AG253" s="41" t="str">
        <f>LOOKUP(AF253,{0,1.5,2},{"Dropped Out","Probation","Promoted"})</f>
        <v>Dropped Out</v>
      </c>
      <c r="AH253" s="24">
        <v>4</v>
      </c>
      <c r="AI253" s="25">
        <v>3</v>
      </c>
      <c r="AJ253" s="25">
        <v>3</v>
      </c>
      <c r="AK253" s="25">
        <v>2</v>
      </c>
      <c r="AL253" s="25">
        <v>4</v>
      </c>
      <c r="AM253" s="26">
        <v>4</v>
      </c>
      <c r="AN253" s="16">
        <f>SUM(AH253:AM253)</f>
        <v>20</v>
      </c>
      <c r="AO253" s="44">
        <f>AN254*100/600</f>
        <v>0</v>
      </c>
      <c r="AP253" s="47">
        <f>(AH253*AH258+AI253*AI258+AJ253*AJ258+AK253*AK258+AL253*AL258+AM253*AM258)/(AH253+AI253+AJ253+AK253+AL253+AM253)</f>
        <v>0</v>
      </c>
      <c r="AQ253" s="50">
        <f>(C253*C258+D253*D258+E253*E258+F253*F258+G253*G258++AH253*AH258+AI253*AI258+AJ253*AJ258+AK253*AK258+AL253*AL258+AM253*AM258)/(C253+D253+E253+F253+G253+AH253+AI253+AJ253+AK253+AL253+AM253)</f>
        <v>0</v>
      </c>
      <c r="AR253" s="41" t="str">
        <f>LOOKUP(AQ253,{0,1.5},{"Dropped Out","Promoted"})</f>
        <v>Dropped Out</v>
      </c>
      <c r="AS253" s="24">
        <v>3</v>
      </c>
      <c r="AT253" s="25">
        <v>3</v>
      </c>
      <c r="AU253" s="25">
        <v>3</v>
      </c>
      <c r="AV253" s="25">
        <v>4</v>
      </c>
      <c r="AW253" s="25">
        <v>4</v>
      </c>
      <c r="AX253" s="53">
        <f>SUM(AS254,AT254,AU254,,AV254,AW254)</f>
        <v>0</v>
      </c>
      <c r="AY253" s="44">
        <f>AX253*100/500</f>
        <v>0</v>
      </c>
      <c r="AZ253" s="47">
        <f>(AS253*AS258+AT253*AT258+AU253*AU258+AV253*AV258+AW253*AW258)/(AS253+AT253+AU253+AV253+AW253)</f>
        <v>0</v>
      </c>
      <c r="BA253" s="50">
        <f>(C253*C258+D253*D258+E253*E258+F253*F258+G253*G258++AH253*AH258+AI253*AI258+AJ253*AJ258+AK253*AK258+AL253*AL258+AM253*AM258+AS253*AS258+AT253*AT258+AU253*AU258+AV253*AV258+AW253*AW258)/(C253+D253+E253+F253+G253+AH253+AI253+AJ253+AK253+AL253+AM253+AS253+AT253+AU253+AV253+AW253)</f>
        <v>0</v>
      </c>
      <c r="BB253" s="41" t="str">
        <f>LOOKUP(BA253,{0,1.75},{"Dropped Out","Promoted"})</f>
        <v>Dropped Out</v>
      </c>
      <c r="BC253" s="24">
        <v>4</v>
      </c>
      <c r="BD253" s="25">
        <v>3</v>
      </c>
      <c r="BE253" s="25">
        <v>3</v>
      </c>
      <c r="BF253" s="25">
        <v>4</v>
      </c>
      <c r="BG253" s="25">
        <v>3</v>
      </c>
      <c r="BH253" s="53">
        <f>SUM(BC254,BD254,BE254,,BF254,BG254)</f>
        <v>0</v>
      </c>
      <c r="BI253" s="44">
        <f>BH253*100/500</f>
        <v>0</v>
      </c>
      <c r="BJ253" s="47">
        <f>(BC253*BC258+BD253*BD258+BE253*BE258+BF253*BF258+BG253*BG258)/(BC253+BD253+BE253+BF253+BG253)</f>
        <v>0</v>
      </c>
      <c r="BK253" s="50">
        <f>(C253*C258+D253*D258+E253*E258+F253*F258+G253*G258++AH253*AH258+AI253*AI258+AJ253*AJ258+AK253*AK258+AL253*AL258+AM253*AM258+AS253*AS258+AT253*AT258+AU253*AU258+AV253*AV258+AW253*AW258+BC253*BC258+BD253*BD258+BE253*BE258+BF253*BF258+BG253*BG258)/(C253+D253+E253+F253+G253+AH253+AI253+AJ253+AK253+AL253+AM253+AS253+AT253+AU253+AV253+AW253+BC253+BD253+BE253+BF253+BG253)</f>
        <v>0</v>
      </c>
      <c r="BL253" s="41" t="str">
        <f>LOOKUP(BK253,{0,2},{"Dropped Out","Promoted"})</f>
        <v>Dropped Out</v>
      </c>
    </row>
    <row r="254" spans="1:64" ht="16.8" x14ac:dyDescent="0.3">
      <c r="A254" s="22" t="s">
        <v>115</v>
      </c>
      <c r="B254" s="18" t="s">
        <v>12</v>
      </c>
      <c r="C254" s="7">
        <v>11</v>
      </c>
      <c r="D254" s="7">
        <v>18</v>
      </c>
      <c r="E254" s="7">
        <v>8</v>
      </c>
      <c r="F254" s="7">
        <v>24</v>
      </c>
      <c r="G254" s="7">
        <v>16</v>
      </c>
      <c r="H254" s="35">
        <f>SUM(C254:G254)</f>
        <v>77</v>
      </c>
      <c r="I254" s="45"/>
      <c r="J254" s="57"/>
      <c r="K254" s="60"/>
      <c r="L254" s="27">
        <v>60</v>
      </c>
      <c r="M254" s="28">
        <v>60</v>
      </c>
      <c r="N254" s="28">
        <v>60</v>
      </c>
      <c r="O254" s="28">
        <v>60</v>
      </c>
      <c r="P254" s="28">
        <v>60</v>
      </c>
      <c r="Q254" s="29">
        <v>60</v>
      </c>
      <c r="R254" s="54"/>
      <c r="S254" s="45"/>
      <c r="T254" s="48"/>
      <c r="U254" s="51"/>
      <c r="V254" s="42"/>
      <c r="W254" s="27"/>
      <c r="X254" s="28"/>
      <c r="Y254" s="28"/>
      <c r="Z254" s="28"/>
      <c r="AA254" s="28"/>
      <c r="AB254" s="29"/>
      <c r="AC254" s="54"/>
      <c r="AD254" s="45"/>
      <c r="AE254" s="48"/>
      <c r="AF254" s="51"/>
      <c r="AG254" s="42"/>
      <c r="AH254" s="7"/>
      <c r="AI254" s="7"/>
      <c r="AJ254" s="7"/>
      <c r="AK254" s="7"/>
      <c r="AL254" s="7"/>
      <c r="AM254" s="7"/>
      <c r="AN254" s="53">
        <f>SUM(AH254,AI254,AJ254,,AK254,AL254,AM254)</f>
        <v>0</v>
      </c>
      <c r="AO254" s="45"/>
      <c r="AP254" s="48"/>
      <c r="AQ254" s="51"/>
      <c r="AR254" s="42"/>
      <c r="AS254" s="7"/>
      <c r="AT254" s="7"/>
      <c r="AU254" s="7"/>
      <c r="AV254" s="7"/>
      <c r="AW254" s="7"/>
      <c r="AX254" s="54"/>
      <c r="AY254" s="45"/>
      <c r="AZ254" s="48"/>
      <c r="BA254" s="51"/>
      <c r="BB254" s="42"/>
      <c r="BC254" s="7"/>
      <c r="BD254" s="7"/>
      <c r="BE254" s="7"/>
      <c r="BF254" s="7"/>
      <c r="BG254" s="7"/>
      <c r="BH254" s="54"/>
      <c r="BI254" s="45"/>
      <c r="BJ254" s="48"/>
      <c r="BK254" s="51"/>
      <c r="BL254" s="42"/>
    </row>
    <row r="255" spans="1:64" ht="16.8" x14ac:dyDescent="0.3">
      <c r="A255" s="22"/>
      <c r="B255" s="18"/>
      <c r="C255" s="7"/>
      <c r="D255" s="7"/>
      <c r="E255" s="7"/>
      <c r="F255" s="7"/>
      <c r="G255" s="7"/>
      <c r="H255" s="13"/>
      <c r="I255" s="45"/>
      <c r="J255" s="57"/>
      <c r="K255" s="60"/>
      <c r="L255" s="27"/>
      <c r="M255" s="28"/>
      <c r="N255" s="28"/>
      <c r="O255" s="28"/>
      <c r="P255" s="28"/>
      <c r="Q255" s="29"/>
      <c r="R255" s="54"/>
      <c r="S255" s="45"/>
      <c r="T255" s="48"/>
      <c r="U255" s="51"/>
      <c r="V255" s="42"/>
      <c r="W255" s="37" t="s">
        <v>18</v>
      </c>
      <c r="X255" s="40"/>
      <c r="Y255" s="40"/>
      <c r="Z255" s="40"/>
      <c r="AA255" s="40"/>
      <c r="AB255" s="39"/>
      <c r="AC255" s="54"/>
      <c r="AD255" s="45"/>
      <c r="AE255" s="48"/>
      <c r="AF255" s="51"/>
      <c r="AG255" s="42"/>
      <c r="AH255" s="7"/>
      <c r="AI255" s="7"/>
      <c r="AJ255" s="7"/>
      <c r="AK255" s="36"/>
      <c r="AL255" s="7"/>
      <c r="AM255" s="7"/>
      <c r="AN255" s="54"/>
      <c r="AO255" s="45"/>
      <c r="AP255" s="48"/>
      <c r="AQ255" s="51"/>
      <c r="AR255" s="42"/>
      <c r="AS255" s="7"/>
      <c r="AT255" s="7"/>
      <c r="AU255" s="7"/>
      <c r="AV255" s="7"/>
      <c r="AW255" s="7"/>
      <c r="AX255" s="54"/>
      <c r="AY255" s="45"/>
      <c r="AZ255" s="48"/>
      <c r="BA255" s="51"/>
      <c r="BB255" s="42"/>
      <c r="BC255" s="7"/>
      <c r="BD255" s="7"/>
      <c r="BE255" s="7"/>
      <c r="BF255" s="7"/>
      <c r="BG255" s="7"/>
      <c r="BH255" s="54"/>
      <c r="BI255" s="45"/>
      <c r="BJ255" s="48"/>
      <c r="BK255" s="51"/>
      <c r="BL255" s="42"/>
    </row>
    <row r="256" spans="1:64" ht="16.8" x14ac:dyDescent="0.3">
      <c r="A256" s="22"/>
      <c r="B256" s="19"/>
      <c r="C256" s="7"/>
      <c r="D256" s="7"/>
      <c r="E256" s="7"/>
      <c r="F256" s="7"/>
      <c r="G256" s="7"/>
      <c r="H256" s="13"/>
      <c r="I256" s="45"/>
      <c r="J256" s="57"/>
      <c r="K256" s="60"/>
      <c r="L256" s="27"/>
      <c r="M256" s="28"/>
      <c r="N256" s="28"/>
      <c r="O256" s="28"/>
      <c r="P256" s="28"/>
      <c r="Q256" s="29"/>
      <c r="R256" s="54"/>
      <c r="S256" s="45"/>
      <c r="T256" s="48"/>
      <c r="U256" s="51"/>
      <c r="V256" s="42"/>
      <c r="W256" s="27"/>
      <c r="X256" s="28"/>
      <c r="Y256" s="28"/>
      <c r="Z256" s="28"/>
      <c r="AA256" s="28"/>
      <c r="AB256" s="29"/>
      <c r="AC256" s="54"/>
      <c r="AD256" s="45"/>
      <c r="AE256" s="48"/>
      <c r="AF256" s="51"/>
      <c r="AG256" s="42"/>
      <c r="AH256" s="7"/>
      <c r="AI256" s="7"/>
      <c r="AJ256" s="7"/>
      <c r="AK256" s="7"/>
      <c r="AL256" s="7"/>
      <c r="AM256" s="7"/>
      <c r="AN256" s="54"/>
      <c r="AO256" s="45"/>
      <c r="AP256" s="48"/>
      <c r="AQ256" s="51"/>
      <c r="AR256" s="42"/>
      <c r="AS256" s="7"/>
      <c r="AT256" s="7"/>
      <c r="AU256" s="7"/>
      <c r="AV256" s="7"/>
      <c r="AW256" s="7"/>
      <c r="AX256" s="54"/>
      <c r="AY256" s="45"/>
      <c r="AZ256" s="48"/>
      <c r="BA256" s="51"/>
      <c r="BB256" s="42"/>
      <c r="BC256" s="7"/>
      <c r="BD256" s="7"/>
      <c r="BE256" s="7"/>
      <c r="BF256" s="7"/>
      <c r="BG256" s="7"/>
      <c r="BH256" s="54"/>
      <c r="BI256" s="45"/>
      <c r="BJ256" s="48"/>
      <c r="BK256" s="51"/>
      <c r="BL256" s="42"/>
    </row>
    <row r="257" spans="1:64" ht="16.8" x14ac:dyDescent="0.3">
      <c r="A257" s="22"/>
      <c r="B257" s="19" t="s">
        <v>5</v>
      </c>
      <c r="C257" s="9" t="str">
        <f>LOOKUP(C254, {0,50,60,63,66,70,73,75,80,85,90}, {"F","D","C-","C","C+","B-","B","B+","A-","A","A+"})</f>
        <v>F</v>
      </c>
      <c r="D257" s="9" t="str">
        <f>LOOKUP(D254, {0,50,60,63,66,70,73,75,80,85,90}, {"F","D","C-","C","C+","B-","B","B+","A-","A","A+"})</f>
        <v>F</v>
      </c>
      <c r="E257" s="9" t="str">
        <f>LOOKUP(E254, {0,50,60,63,66,70,73,75,80,85,90}, {"F","D","C-","C","C+","B-","B","B+","A-","A","A+"})</f>
        <v>F</v>
      </c>
      <c r="F257" s="9" t="str">
        <f>LOOKUP(F254, {0,50,60,63,66,70,73,75,80,85,90}, {"F","D","C-","C","C+","B-","B","B+","A-","A","A+"})</f>
        <v>F</v>
      </c>
      <c r="G257" s="9" t="str">
        <f>LOOKUP(G254, {0,50,60,63,66,70,73,75,80,85,90}, {"F","D","C-","C","C+","B-","B","B+","A-","A","A+"})</f>
        <v>F</v>
      </c>
      <c r="H257" s="13"/>
      <c r="I257" s="45"/>
      <c r="J257" s="57"/>
      <c r="K257" s="60"/>
      <c r="L257" s="9" t="str">
        <f>LOOKUP(L254, {0,50,60,63,66,70,73,75,80,85,90}, {"F","D","C-","C","C+","B-","B","B+","A-","A","A+"})</f>
        <v>C-</v>
      </c>
      <c r="M257" s="9" t="str">
        <f>LOOKUP(M254, {0,50,60,63,66,70,73,75,80,85,90}, {"F","D","C-","C","C+","B-","B","B+","A-","A","A+"})</f>
        <v>C-</v>
      </c>
      <c r="N257" s="9" t="str">
        <f>LOOKUP(N254, {0,50,60,63,66,70,73,75,80,85,90}, {"F","D","C-","C","C+","B-","B","B+","A-","A","A+"})</f>
        <v>C-</v>
      </c>
      <c r="O257" s="9" t="str">
        <f>LOOKUP(O254, {0,50,60,63,66,70,73,75,80,85,90}, {"F","D","C-","C","C+","B-","B","B+","A-","A","A+"})</f>
        <v>C-</v>
      </c>
      <c r="P257" s="9" t="str">
        <f>LOOKUP(P254, {0,50,60,63,66,70,73,75,80,85,90}, {"F","D","C-","C","C+","B-","B","B+","A-","A","A+"})</f>
        <v>C-</v>
      </c>
      <c r="Q257" s="9" t="str">
        <f>LOOKUP(Q254, {0,50,60,63,66,70,73,75,80,85,90}, {"F","D","C-","C","C+","B-","B","B+","A-","A","A+"})</f>
        <v>C-</v>
      </c>
      <c r="R257" s="54"/>
      <c r="S257" s="45"/>
      <c r="T257" s="48"/>
      <c r="U257" s="51"/>
      <c r="V257" s="42"/>
      <c r="W257" s="10" t="str">
        <f>LOOKUP(W254, {0,50,55,58,61,65,70,75,80,85}, {"F","D","C-","C","C+","B-","B","B+","A-","A+"})</f>
        <v>F</v>
      </c>
      <c r="X257" s="9" t="str">
        <f>LOOKUP(X254, {0,50,55,58,61,65,70,75,80,85}, {"F","D","C-","C","C+","B-","B","B+","A-","A+"})</f>
        <v>F</v>
      </c>
      <c r="Y257" s="9" t="str">
        <f>LOOKUP(Y254, {0,50,55,58,61,65,70,75,80,85}, {"F","D","C-","C","C+","B-","B","B+","A-","A+"})</f>
        <v>F</v>
      </c>
      <c r="Z257" s="9" t="str">
        <f>LOOKUP(Z254, {0,50,55,58,61,65,70,75,80,85}, {"F","D","C-","C","C+","B-","B","B+","A-","A+"})</f>
        <v>F</v>
      </c>
      <c r="AA257" s="9" t="str">
        <f>LOOKUP(AA254, {0,50,55,58,61,65,70,75,80,85}, {"F","D","C-","C","C+","B-","B","B+","A-","A+"})</f>
        <v>F</v>
      </c>
      <c r="AB257" s="29" t="str">
        <f>LOOKUP(AB254, {0,50,55,58,61,65,70,75,80,85}, {"F","D","C-","C","C+","B-","B","B+","A-","A+"})</f>
        <v>F</v>
      </c>
      <c r="AC257" s="54"/>
      <c r="AD257" s="45"/>
      <c r="AE257" s="48"/>
      <c r="AF257" s="51"/>
      <c r="AG257" s="42"/>
      <c r="AH257" s="9" t="str">
        <f>LOOKUP(AH254, {0,50,60,63,66,70,73,75,80,85,90}, {"F","D","C-","C","C+","B-","B","B+","A-","A","A+"})</f>
        <v>F</v>
      </c>
      <c r="AI257" s="9" t="str">
        <f>LOOKUP(AI254, {0,50,60,63,66,70,73,75,80,85,90}, {"F","D","C-","C","C+","B-","B","B+","A-","A","A+"})</f>
        <v>F</v>
      </c>
      <c r="AJ257" s="9" t="str">
        <f>LOOKUP(AJ254, {0,50,60,63,66,70,73,75,80,85,90}, {"F","D","C-","C","C+","B-","B","B+","A-","A","A+"})</f>
        <v>F</v>
      </c>
      <c r="AK257" s="9" t="str">
        <f>LOOKUP(AK254, {0,50,60,63,66,70,73,75,80,85,90}, {"F","D","C-","C","C+","B-","B","B+","A-","A","A+"})</f>
        <v>F</v>
      </c>
      <c r="AL257" s="9" t="str">
        <f>LOOKUP(AL254, {0,50,60,63,66,70,73,75,80,85,90}, {"F","D","C-","C","C+","B-","B","B+","A-","A","A+"})</f>
        <v>F</v>
      </c>
      <c r="AM257" s="9" t="str">
        <f>LOOKUP(AM254, {0,50,60,63,66,70,73,75,80,85,90}, {"F","D","C-","C","C+","B-","B","B+","A-","A","A+"})</f>
        <v>F</v>
      </c>
      <c r="AN257" s="54"/>
      <c r="AO257" s="45"/>
      <c r="AP257" s="48"/>
      <c r="AQ257" s="51"/>
      <c r="AR257" s="42"/>
      <c r="AS257" s="9" t="str">
        <f>LOOKUP(AS254, {0,50,60,63,66,70,73,75,80,85,90}, {"F","D","C-","C","C+","B-","B","B+","A-","A","A+"})</f>
        <v>F</v>
      </c>
      <c r="AT257" s="9" t="str">
        <f>LOOKUP(AT254, {0,50,60,63,66,70,73,75,80,85,90}, {"F","D","C-","C","C+","B-","B","B+","A-","A","A+"})</f>
        <v>F</v>
      </c>
      <c r="AU257" s="9" t="str">
        <f>LOOKUP(AU254, {0,50,60,63,66,70,73,75,80,85,90}, {"F","D","C-","C","C+","B-","B","B+","A-","A","A+"})</f>
        <v>F</v>
      </c>
      <c r="AV257" s="9" t="str">
        <f>LOOKUP(AV254, {0,50,60,63,66,70,73,75,80,85,90}, {"F","D","C-","C","C+","B-","B","B+","A-","A","A+"})</f>
        <v>F</v>
      </c>
      <c r="AW257" s="9" t="str">
        <f>LOOKUP(AW254, {0,50,60,63,66,70,73,75,80,85,90}, {"F","D","C-","C","C+","B-","B","B+","A-","A","A+"})</f>
        <v>F</v>
      </c>
      <c r="AX257" s="54"/>
      <c r="AY257" s="45"/>
      <c r="AZ257" s="48"/>
      <c r="BA257" s="51"/>
      <c r="BB257" s="42"/>
      <c r="BC257" s="9" t="str">
        <f>LOOKUP(BC254, {0,50,60,63,66,70,73,75,80,85,90}, {"F","D","C-","C","C+","B-","B","B+","A-","A","A+"})</f>
        <v>F</v>
      </c>
      <c r="BD257" s="9" t="str">
        <f>LOOKUP(BD254, {0,50,60,63,66,70,73,75,80,85,90}, {"F","D","C-","C","C+","B-","B","B+","A-","A","A+"})</f>
        <v>F</v>
      </c>
      <c r="BE257" s="9" t="str">
        <f>LOOKUP(BE254, {0,50,60,63,66,70,73,75,80,85,90}, {"F","D","C-","C","C+","B-","B","B+","A-","A","A+"})</f>
        <v>F</v>
      </c>
      <c r="BF257" s="9" t="str">
        <f>LOOKUP(BF254, {0,50,60,63,66,70,73,75,80,85,90}, {"F","D","C-","C","C+","B-","B","B+","A-","A","A+"})</f>
        <v>F</v>
      </c>
      <c r="BG257" s="9" t="str">
        <f>LOOKUP(BG254, {0,50,60,63,66,70,73,75,80,85,90}, {"F","D","C-","C","C+","B-","B","B+","A-","A","A+"})</f>
        <v>F</v>
      </c>
      <c r="BH257" s="54"/>
      <c r="BI257" s="45"/>
      <c r="BJ257" s="48"/>
      <c r="BK257" s="51"/>
      <c r="BL257" s="42"/>
    </row>
    <row r="258" spans="1:64" ht="17.399999999999999" thickBot="1" x14ac:dyDescent="0.35">
      <c r="A258" s="23"/>
      <c r="B258" s="20" t="s">
        <v>6</v>
      </c>
      <c r="C258" s="12" t="str">
        <f>LOOKUP(C254,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D258" s="12" t="str">
        <f>LOOKUP(D254,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E258" s="12" t="str">
        <f>LOOKUP(E254,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F258" s="12" t="str">
        <f>LOOKUP(F254,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G258" s="12" t="str">
        <f>LOOKUP(G254,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H258" s="14"/>
      <c r="I258" s="46"/>
      <c r="J258" s="58"/>
      <c r="K258" s="61"/>
      <c r="L258" s="12" t="str">
        <f>LOOKUP(L254,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M258" s="12" t="str">
        <f>LOOKUP(M254,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258" s="12" t="str">
        <f>LOOKUP(N254,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258" s="12" t="str">
        <f>LOOKUP(O254,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258" s="12" t="str">
        <f>LOOKUP(P254,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258" s="12" t="str">
        <f>LOOKUP(Q254,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258" s="55"/>
      <c r="S258" s="46"/>
      <c r="T258" s="49"/>
      <c r="U258" s="51"/>
      <c r="V258" s="43"/>
      <c r="W258" s="11" t="str">
        <f>LOOKUP(W254,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X258" s="12" t="str">
        <f>LOOKUP(X254,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258" s="12" t="str">
        <f>LOOKUP(Y254,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258" s="12" t="str">
        <f>LOOKUP(Z254,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258" s="12" t="str">
        <f>LOOKUP(AA254,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258" s="30" t="str">
        <f>LOOKUP(AB254,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258" s="55"/>
      <c r="AD258" s="46"/>
      <c r="AE258" s="49"/>
      <c r="AF258" s="52"/>
      <c r="AG258" s="43"/>
      <c r="AH258" s="12" t="str">
        <f>LOOKUP(AH254,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I258" s="12" t="str">
        <f>LOOKUP(AI254,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J258" s="12" t="str">
        <f>LOOKUP(AJ254,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K258" s="12" t="str">
        <f>LOOKUP(AK254,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L258" s="12" t="str">
        <f>LOOKUP(AL254,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M258" s="12" t="str">
        <f>LOOKUP(AM254,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N258" s="55"/>
      <c r="AO258" s="46"/>
      <c r="AP258" s="49"/>
      <c r="AQ258" s="52"/>
      <c r="AR258" s="43"/>
      <c r="AS258" s="12" t="str">
        <f>LOOKUP(AS254,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T258" s="12" t="str">
        <f>LOOKUP(AT254,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U258" s="12" t="str">
        <f>LOOKUP(AU254,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V258" s="12" t="str">
        <f>LOOKUP(AV254,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W258" s="12" t="str">
        <f>LOOKUP(AW254,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258" s="55"/>
      <c r="AY258" s="46"/>
      <c r="AZ258" s="49"/>
      <c r="BA258" s="52"/>
      <c r="BB258" s="43"/>
      <c r="BC258" s="12" t="str">
        <f>LOOKUP(BC254,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D258" s="12" t="str">
        <f>LOOKUP(BD254,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E258" s="12" t="str">
        <f>LOOKUP(BE254,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258" s="12" t="str">
        <f>LOOKUP(BF254,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258" s="12" t="str">
        <f>LOOKUP(BG254,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258" s="55"/>
      <c r="BI258" s="46"/>
      <c r="BJ258" s="49"/>
      <c r="BK258" s="52"/>
      <c r="BL258" s="43"/>
    </row>
    <row r="259" spans="1:64" ht="17.399999999999999" thickBot="1" x14ac:dyDescent="0.35">
      <c r="A259" s="21" t="s">
        <v>116</v>
      </c>
      <c r="B259" s="17" t="s">
        <v>11</v>
      </c>
      <c r="C259" s="24">
        <v>4</v>
      </c>
      <c r="D259" s="7">
        <v>3</v>
      </c>
      <c r="E259" s="7">
        <v>4</v>
      </c>
      <c r="F259" s="7">
        <v>3</v>
      </c>
      <c r="G259" s="7">
        <v>2</v>
      </c>
      <c r="H259" s="16">
        <f>SUM(C259:G259)</f>
        <v>16</v>
      </c>
      <c r="I259" s="44">
        <f>H260*100/500</f>
        <v>90</v>
      </c>
      <c r="J259" s="56">
        <f>(C259*C264+D259*D264+E259*E264+F259*F264+G259*G264)/(C259+D259+E259+F259+G259)</f>
        <v>4</v>
      </c>
      <c r="K259" s="59" t="str">
        <f>LOOKUP(J259,{0,1},{"Dropped Out"," Promoted"})</f>
        <v xml:space="preserve"> Promoted</v>
      </c>
      <c r="L259" s="24">
        <v>3</v>
      </c>
      <c r="M259" s="25">
        <v>2</v>
      </c>
      <c r="N259" s="25">
        <v>3</v>
      </c>
      <c r="O259" s="25">
        <v>3</v>
      </c>
      <c r="P259" s="25">
        <v>3</v>
      </c>
      <c r="Q259" s="26">
        <v>3</v>
      </c>
      <c r="R259" s="53">
        <f>SUM(L260,M260,N260,,O260,P260,Q260)</f>
        <v>360</v>
      </c>
      <c r="S259" s="44">
        <f>AVERAGE(L260,M260,N260,O260,P260,Q260)</f>
        <v>60</v>
      </c>
      <c r="T259" s="47">
        <f>(L259*L264+M259*M264+N259*N264+O259*O264+P259*P264+Q259*Q264)/(L259+M259+N259+O259+P259+Q259)</f>
        <v>2</v>
      </c>
      <c r="U259" s="50" t="e">
        <f>(C259*C264+D259*D264+E259*E264+F259*F264+#REF!*#REF!+#REF!*#REF!+L259*L264+M259*M264+N259*N264+O259*O264+P259*P264+Q259*Q264)/(C259+D259+E259+F259+#REF!+#REF!+L259+M259+N259+O259+P259+Q259)</f>
        <v>#REF!</v>
      </c>
      <c r="V259" s="41" t="e">
        <f>LOOKUP(U259,{0,1.5,2},{"Dropped Out","Probation","Promoted"})</f>
        <v>#REF!</v>
      </c>
      <c r="W259" s="24">
        <v>3</v>
      </c>
      <c r="X259" s="25">
        <v>2</v>
      </c>
      <c r="Y259" s="25">
        <v>3</v>
      </c>
      <c r="Z259" s="25">
        <v>3</v>
      </c>
      <c r="AA259" s="25">
        <v>3</v>
      </c>
      <c r="AB259" s="26">
        <v>3</v>
      </c>
      <c r="AC259" s="53">
        <f>SUM(W260,X260,Y260,,Z260,AA260,AB260)</f>
        <v>0</v>
      </c>
      <c r="AD259" s="44" t="e">
        <f>AVERAGE(W260,X260,Y260,Z260,AA260,AB260)</f>
        <v>#DIV/0!</v>
      </c>
      <c r="AE259" s="47">
        <f>(W259*W264+X259*X264+Y259*Y264+Z259*Z264+AA259*AA264+AB259*AB264)/(W259+X259+Y259+Z259+AA259+AB259)</f>
        <v>0</v>
      </c>
      <c r="AF259" s="50">
        <f>(M259*M264+N259*N264+O259*O264+P259*P264+Q259*Q264+R259*R264+W259*W264+X259*X264+Y259*Y264+Z259*Z264+AA259*AA264+AB259*AB264)/(M259+N259+O259+P259+Q259+R259+W259+X259+Y259+Z259+AA259+AB259)</f>
        <v>7.1611253196930943E-2</v>
      </c>
      <c r="AG259" s="41" t="str">
        <f>LOOKUP(AF259,{0,1.5,2},{"Dropped Out","Probation","Promoted"})</f>
        <v>Dropped Out</v>
      </c>
      <c r="AH259" s="24">
        <v>4</v>
      </c>
      <c r="AI259" s="25">
        <v>3</v>
      </c>
      <c r="AJ259" s="25">
        <v>3</v>
      </c>
      <c r="AK259" s="25">
        <v>2</v>
      </c>
      <c r="AL259" s="25">
        <v>4</v>
      </c>
      <c r="AM259" s="26">
        <v>4</v>
      </c>
      <c r="AN259" s="16">
        <f>SUM(AH259:AM259)</f>
        <v>20</v>
      </c>
      <c r="AO259" s="44">
        <f>AN260*100/600</f>
        <v>89.833333333333329</v>
      </c>
      <c r="AP259" s="47">
        <f>(AH259*AH264+AI259*AI264+AJ259*AJ264+AK259*AK264+AL259*AL264+AM259*AM264)/(AH259+AI259+AJ259+AK259+AL259+AM259)</f>
        <v>4</v>
      </c>
      <c r="AQ259" s="50">
        <f>(C259*C264+D259*D264+E259*E264+F259*F264+G259*G264++AH259*AH264+AI259*AI264+AJ259*AJ264+AK259*AK264+AL259*AL264+AM259*AM264)/(C259+D259+E259+F259+G259+AH259+AI259+AJ259+AK259+AL259+AM259)</f>
        <v>4</v>
      </c>
      <c r="AR259" s="41" t="str">
        <f>LOOKUP(AQ259,{0,1.5},{"Dropped Out","Promoted"})</f>
        <v>Promoted</v>
      </c>
      <c r="AS259" s="24">
        <v>3</v>
      </c>
      <c r="AT259" s="25">
        <v>3</v>
      </c>
      <c r="AU259" s="25">
        <v>3</v>
      </c>
      <c r="AV259" s="25">
        <v>4</v>
      </c>
      <c r="AW259" s="25">
        <v>4</v>
      </c>
      <c r="AX259" s="53">
        <f>SUM(AS260,AT260,AU260,,AV260,AW260)</f>
        <v>452</v>
      </c>
      <c r="AY259" s="44">
        <f>AX259*100/500</f>
        <v>90.4</v>
      </c>
      <c r="AZ259" s="47">
        <f>(AS259*AS264+AT259*AT264+AU259*AU264+AV259*AV264+AW259*AW264)/(AS259+AT259+AU259+AV259+AW259)</f>
        <v>4</v>
      </c>
      <c r="BA259" s="50">
        <f>(C259*C264+D259*D264+E259*E264+F259*F264+G259*G264++AH259*AH264+AI259*AI264+AJ259*AJ264+AK259*AK264+AL259*AL264+AM259*AM264+AS259*AS264+AT259*AT264+AU259*AU264+AV259*AV264+AW259*AW264)/(C259+D259+E259+F259+G259+AH259+AI259+AJ259+AK259+AL259+AM259+AS259+AT259+AU259+AV259+AW259)</f>
        <v>4</v>
      </c>
      <c r="BB259" s="41" t="str">
        <f>LOOKUP(BA259,{0,1.75},{"Dropped Out","Promoted"})</f>
        <v>Promoted</v>
      </c>
      <c r="BC259" s="24">
        <v>4</v>
      </c>
      <c r="BD259" s="25">
        <v>3</v>
      </c>
      <c r="BE259" s="25">
        <v>3</v>
      </c>
      <c r="BF259" s="25">
        <v>4</v>
      </c>
      <c r="BG259" s="25">
        <v>3</v>
      </c>
      <c r="BH259" s="53">
        <f>SUM(BC260,BD260,BE260,,BF260,BG260)</f>
        <v>470</v>
      </c>
      <c r="BI259" s="44">
        <f>BH259*100/500</f>
        <v>94</v>
      </c>
      <c r="BJ259" s="47">
        <f>(BC259*BC264+BD259*BD264+BE259*BE264+BF259*BF264+BG259*BG264)/(BC259+BD259+BE259+BF259+BG259)</f>
        <v>4</v>
      </c>
      <c r="BK259" s="50">
        <f>(C259*C264+D259*D264+E259*E264+F259*F264+G259*G264++AH259*AH264+AI259*AI264+AJ259*AJ264+AK259*AK264+AL259*AL264+AM259*AM264+AS259*AS264+AT259*AT264+AU259*AU264+AV259*AV264+AW259*AW264+BC259*BC264+BD259*BD264+BE259*BE264+BF259*BF264+BG259*BG264)/(C259+D259+E259+F259+G259+AH259+AI259+AJ259+AK259+AL259+AM259+AS259+AT259+AU259+AV259+AW259+BC259+BD259+BE259+BF259+BG259)</f>
        <v>4</v>
      </c>
      <c r="BL259" s="41" t="str">
        <f>LOOKUP(BK259,{0,2},{"Dropped Out","Promoted"})</f>
        <v>Promoted</v>
      </c>
    </row>
    <row r="260" spans="1:64" ht="16.8" x14ac:dyDescent="0.3">
      <c r="A260" s="22" t="s">
        <v>128</v>
      </c>
      <c r="B260" s="18" t="s">
        <v>12</v>
      </c>
      <c r="C260" s="7">
        <v>90</v>
      </c>
      <c r="D260" s="7">
        <v>96</v>
      </c>
      <c r="E260" s="7">
        <v>94</v>
      </c>
      <c r="F260" s="7">
        <v>88</v>
      </c>
      <c r="G260" s="7">
        <v>82</v>
      </c>
      <c r="H260" s="35">
        <f>SUM(C260:G260)</f>
        <v>450</v>
      </c>
      <c r="I260" s="45"/>
      <c r="J260" s="57"/>
      <c r="K260" s="60"/>
      <c r="L260" s="27">
        <v>60</v>
      </c>
      <c r="M260" s="28">
        <v>60</v>
      </c>
      <c r="N260" s="28">
        <v>60</v>
      </c>
      <c r="O260" s="28">
        <v>60</v>
      </c>
      <c r="P260" s="28">
        <v>60</v>
      </c>
      <c r="Q260" s="29">
        <v>60</v>
      </c>
      <c r="R260" s="54"/>
      <c r="S260" s="45"/>
      <c r="T260" s="48"/>
      <c r="U260" s="51"/>
      <c r="V260" s="42"/>
      <c r="W260" s="27"/>
      <c r="X260" s="28"/>
      <c r="Y260" s="28"/>
      <c r="Z260" s="28"/>
      <c r="AA260" s="28"/>
      <c r="AB260" s="29"/>
      <c r="AC260" s="54"/>
      <c r="AD260" s="45"/>
      <c r="AE260" s="48"/>
      <c r="AF260" s="51"/>
      <c r="AG260" s="42"/>
      <c r="AH260" s="7">
        <v>89</v>
      </c>
      <c r="AI260" s="7">
        <v>89</v>
      </c>
      <c r="AJ260" s="7">
        <v>97</v>
      </c>
      <c r="AK260" s="7">
        <v>93</v>
      </c>
      <c r="AL260" s="7">
        <v>85</v>
      </c>
      <c r="AM260" s="7">
        <v>86</v>
      </c>
      <c r="AN260" s="53">
        <f>SUM(AH260,AI260,AJ260,,AK260,AL260,AM260)</f>
        <v>539</v>
      </c>
      <c r="AO260" s="45"/>
      <c r="AP260" s="48"/>
      <c r="AQ260" s="51"/>
      <c r="AR260" s="42"/>
      <c r="AS260" s="7">
        <v>96</v>
      </c>
      <c r="AT260" s="7">
        <v>86</v>
      </c>
      <c r="AU260" s="7">
        <v>81</v>
      </c>
      <c r="AV260" s="7">
        <v>95</v>
      </c>
      <c r="AW260" s="7">
        <v>94</v>
      </c>
      <c r="AX260" s="54"/>
      <c r="AY260" s="45"/>
      <c r="AZ260" s="48"/>
      <c r="BA260" s="51"/>
      <c r="BB260" s="42"/>
      <c r="BC260" s="7">
        <v>96</v>
      </c>
      <c r="BD260" s="7">
        <v>94</v>
      </c>
      <c r="BE260" s="7">
        <v>87</v>
      </c>
      <c r="BF260" s="7">
        <v>98</v>
      </c>
      <c r="BG260" s="7">
        <v>95</v>
      </c>
      <c r="BH260" s="54"/>
      <c r="BI260" s="45"/>
      <c r="BJ260" s="48"/>
      <c r="BK260" s="51"/>
      <c r="BL260" s="42"/>
    </row>
    <row r="261" spans="1:64" ht="16.8" x14ac:dyDescent="0.3">
      <c r="A261" s="22" t="s">
        <v>181</v>
      </c>
      <c r="B261" s="18"/>
      <c r="C261" s="7"/>
      <c r="D261" s="7"/>
      <c r="E261" s="7"/>
      <c r="F261" s="7"/>
      <c r="G261" s="7"/>
      <c r="H261" s="13"/>
      <c r="I261" s="45"/>
      <c r="J261" s="57"/>
      <c r="K261" s="60"/>
      <c r="L261" s="27"/>
      <c r="M261" s="28"/>
      <c r="N261" s="28"/>
      <c r="O261" s="28"/>
      <c r="P261" s="28"/>
      <c r="Q261" s="29"/>
      <c r="R261" s="54"/>
      <c r="S261" s="45"/>
      <c r="T261" s="48"/>
      <c r="U261" s="51"/>
      <c r="V261" s="42"/>
      <c r="W261" s="37" t="s">
        <v>18</v>
      </c>
      <c r="X261" s="40"/>
      <c r="Y261" s="40"/>
      <c r="Z261" s="40"/>
      <c r="AA261" s="40"/>
      <c r="AB261" s="39"/>
      <c r="AC261" s="54"/>
      <c r="AD261" s="45"/>
      <c r="AE261" s="48"/>
      <c r="AF261" s="51"/>
      <c r="AG261" s="42"/>
      <c r="AH261" s="7"/>
      <c r="AI261" s="7"/>
      <c r="AJ261" s="7"/>
      <c r="AK261" s="36"/>
      <c r="AL261" s="7"/>
      <c r="AM261" s="7"/>
      <c r="AN261" s="54"/>
      <c r="AO261" s="45"/>
      <c r="AP261" s="48"/>
      <c r="AQ261" s="51"/>
      <c r="AR261" s="42"/>
      <c r="AS261" s="7"/>
      <c r="AT261" s="7"/>
      <c r="AU261" s="7"/>
      <c r="AV261" s="7"/>
      <c r="AW261" s="7"/>
      <c r="AX261" s="54"/>
      <c r="AY261" s="45"/>
      <c r="AZ261" s="48"/>
      <c r="BA261" s="51"/>
      <c r="BB261" s="42"/>
      <c r="BC261" s="7"/>
      <c r="BD261" s="7"/>
      <c r="BE261" s="7"/>
      <c r="BF261" s="7"/>
      <c r="BG261" s="7"/>
      <c r="BH261" s="54"/>
      <c r="BI261" s="45"/>
      <c r="BJ261" s="48"/>
      <c r="BK261" s="51"/>
      <c r="BL261" s="42"/>
    </row>
    <row r="262" spans="1:64" ht="16.8" x14ac:dyDescent="0.3">
      <c r="A262" s="22" t="s">
        <v>182</v>
      </c>
      <c r="B262" s="19"/>
      <c r="C262" s="7"/>
      <c r="D262" s="7"/>
      <c r="E262" s="7"/>
      <c r="F262" s="7"/>
      <c r="G262" s="7"/>
      <c r="H262" s="13"/>
      <c r="I262" s="45"/>
      <c r="J262" s="57"/>
      <c r="K262" s="60"/>
      <c r="L262" s="27"/>
      <c r="M262" s="28"/>
      <c r="N262" s="28"/>
      <c r="O262" s="28"/>
      <c r="P262" s="28"/>
      <c r="Q262" s="29"/>
      <c r="R262" s="54"/>
      <c r="S262" s="45"/>
      <c r="T262" s="48"/>
      <c r="U262" s="51"/>
      <c r="V262" s="42"/>
      <c r="W262" s="27"/>
      <c r="X262" s="28"/>
      <c r="Y262" s="28"/>
      <c r="Z262" s="28"/>
      <c r="AA262" s="28"/>
      <c r="AB262" s="29"/>
      <c r="AC262" s="54"/>
      <c r="AD262" s="45"/>
      <c r="AE262" s="48"/>
      <c r="AF262" s="51"/>
      <c r="AG262" s="42"/>
      <c r="AH262" s="7"/>
      <c r="AI262" s="7"/>
      <c r="AJ262" s="7"/>
      <c r="AK262" s="7"/>
      <c r="AL262" s="7"/>
      <c r="AM262" s="7"/>
      <c r="AN262" s="54"/>
      <c r="AO262" s="45"/>
      <c r="AP262" s="48"/>
      <c r="AQ262" s="51"/>
      <c r="AR262" s="42"/>
      <c r="AS262" s="7"/>
      <c r="AT262" s="7"/>
      <c r="AU262" s="7"/>
      <c r="AV262" s="7"/>
      <c r="AW262" s="7"/>
      <c r="AX262" s="54"/>
      <c r="AY262" s="45"/>
      <c r="AZ262" s="48"/>
      <c r="BA262" s="51"/>
      <c r="BB262" s="42"/>
      <c r="BC262" s="7"/>
      <c r="BD262" s="7"/>
      <c r="BE262" s="7"/>
      <c r="BF262" s="7"/>
      <c r="BG262" s="7"/>
      <c r="BH262" s="54"/>
      <c r="BI262" s="45"/>
      <c r="BJ262" s="48"/>
      <c r="BK262" s="51"/>
      <c r="BL262" s="42"/>
    </row>
    <row r="263" spans="1:64" ht="16.8" x14ac:dyDescent="0.3">
      <c r="A263" s="22"/>
      <c r="B263" s="19" t="s">
        <v>5</v>
      </c>
      <c r="C263" s="9" t="str">
        <f>LOOKUP(C260, {0,50,60,63,66,70,73,75,80,85,90}, {"F","D","C-","C","C+","B-","B","B+","A-","A","A+"})</f>
        <v>A+</v>
      </c>
      <c r="D263" s="9" t="str">
        <f>LOOKUP(D260, {0,50,60,63,66,70,73,75,80,85,90}, {"F","D","C-","C","C+","B-","B","B+","A-","A","A+"})</f>
        <v>A+</v>
      </c>
      <c r="E263" s="9" t="str">
        <f>LOOKUP(E260, {0,50,60,63,66,70,73,75,80,85,90}, {"F","D","C-","C","C+","B-","B","B+","A-","A","A+"})</f>
        <v>A+</v>
      </c>
      <c r="F263" s="9" t="str">
        <f>LOOKUP(F260, {0,50,60,63,66,70,73,75,80,85,90}, {"F","D","C-","C","C+","B-","B","B+","A-","A","A+"})</f>
        <v>A</v>
      </c>
      <c r="G263" s="9" t="str">
        <f>LOOKUP(G260, {0,50,60,63,66,70,73,75,80,85,90}, {"F","D","C-","C","C+","B-","B","B+","A-","A","A+"})</f>
        <v>A-</v>
      </c>
      <c r="H263" s="13"/>
      <c r="I263" s="45"/>
      <c r="J263" s="57"/>
      <c r="K263" s="60"/>
      <c r="L263" s="9" t="str">
        <f>LOOKUP(L260, {0,50,60,63,66,70,73,75,80,85,90}, {"F","D","C-","C","C+","B-","B","B+","A-","A","A+"})</f>
        <v>C-</v>
      </c>
      <c r="M263" s="9" t="str">
        <f>LOOKUP(M260, {0,50,60,63,66,70,73,75,80,85,90}, {"F","D","C-","C","C+","B-","B","B+","A-","A","A+"})</f>
        <v>C-</v>
      </c>
      <c r="N263" s="9" t="str">
        <f>LOOKUP(N260, {0,50,60,63,66,70,73,75,80,85,90}, {"F","D","C-","C","C+","B-","B","B+","A-","A","A+"})</f>
        <v>C-</v>
      </c>
      <c r="O263" s="9" t="str">
        <f>LOOKUP(O260, {0,50,60,63,66,70,73,75,80,85,90}, {"F","D","C-","C","C+","B-","B","B+","A-","A","A+"})</f>
        <v>C-</v>
      </c>
      <c r="P263" s="9" t="str">
        <f>LOOKUP(P260, {0,50,60,63,66,70,73,75,80,85,90}, {"F","D","C-","C","C+","B-","B","B+","A-","A","A+"})</f>
        <v>C-</v>
      </c>
      <c r="Q263" s="9" t="str">
        <f>LOOKUP(Q260, {0,50,60,63,66,70,73,75,80,85,90}, {"F","D","C-","C","C+","B-","B","B+","A-","A","A+"})</f>
        <v>C-</v>
      </c>
      <c r="R263" s="54"/>
      <c r="S263" s="45"/>
      <c r="T263" s="48"/>
      <c r="U263" s="51"/>
      <c r="V263" s="42"/>
      <c r="W263" s="10" t="str">
        <f>LOOKUP(W260, {0,50,55,58,61,65,70,75,80,85}, {"F","D","C-","C","C+","B-","B","B+","A-","A+"})</f>
        <v>F</v>
      </c>
      <c r="X263" s="9" t="str">
        <f>LOOKUP(X260, {0,50,55,58,61,65,70,75,80,85}, {"F","D","C-","C","C+","B-","B","B+","A-","A+"})</f>
        <v>F</v>
      </c>
      <c r="Y263" s="9" t="str">
        <f>LOOKUP(Y260, {0,50,55,58,61,65,70,75,80,85}, {"F","D","C-","C","C+","B-","B","B+","A-","A+"})</f>
        <v>F</v>
      </c>
      <c r="Z263" s="9" t="str">
        <f>LOOKUP(Z260, {0,50,55,58,61,65,70,75,80,85}, {"F","D","C-","C","C+","B-","B","B+","A-","A+"})</f>
        <v>F</v>
      </c>
      <c r="AA263" s="9" t="str">
        <f>LOOKUP(AA260, {0,50,55,58,61,65,70,75,80,85}, {"F","D","C-","C","C+","B-","B","B+","A-","A+"})</f>
        <v>F</v>
      </c>
      <c r="AB263" s="29" t="str">
        <f>LOOKUP(AB260, {0,50,55,58,61,65,70,75,80,85}, {"F","D","C-","C","C+","B-","B","B+","A-","A+"})</f>
        <v>F</v>
      </c>
      <c r="AC263" s="54"/>
      <c r="AD263" s="45"/>
      <c r="AE263" s="48"/>
      <c r="AF263" s="51"/>
      <c r="AG263" s="42"/>
      <c r="AH263" s="9" t="str">
        <f>LOOKUP(AH260, {0,50,60,63,66,70,73,75,80,85,90}, {"F","D","C-","C","C+","B-","B","B+","A-","A","A+"})</f>
        <v>A</v>
      </c>
      <c r="AI263" s="9" t="str">
        <f>LOOKUP(AI260, {0,50,60,63,66,70,73,75,80,85,90}, {"F","D","C-","C","C+","B-","B","B+","A-","A","A+"})</f>
        <v>A</v>
      </c>
      <c r="AJ263" s="9" t="str">
        <f>LOOKUP(AJ260, {0,50,60,63,66,70,73,75,80,85,90}, {"F","D","C-","C","C+","B-","B","B+","A-","A","A+"})</f>
        <v>A+</v>
      </c>
      <c r="AK263" s="9" t="str">
        <f>LOOKUP(AK260, {0,50,60,63,66,70,73,75,80,85,90}, {"F","D","C-","C","C+","B-","B","B+","A-","A","A+"})</f>
        <v>A+</v>
      </c>
      <c r="AL263" s="9" t="str">
        <f>LOOKUP(AL260, {0,50,60,63,66,70,73,75,80,85,90}, {"F","D","C-","C","C+","B-","B","B+","A-","A","A+"})</f>
        <v>A</v>
      </c>
      <c r="AM263" s="9" t="str">
        <f>LOOKUP(AM260, {0,50,60,63,66,70,73,75,80,85,90}, {"F","D","C-","C","C+","B-","B","B+","A-","A","A+"})</f>
        <v>A</v>
      </c>
      <c r="AN263" s="54"/>
      <c r="AO263" s="45"/>
      <c r="AP263" s="48"/>
      <c r="AQ263" s="51"/>
      <c r="AR263" s="42"/>
      <c r="AS263" s="9" t="str">
        <f>LOOKUP(AS260, {0,50,60,63,66,70,73,75,80,85,90}, {"F","D","C-","C","C+","B-","B","B+","A-","A","A+"})</f>
        <v>A+</v>
      </c>
      <c r="AT263" s="9" t="str">
        <f>LOOKUP(AT260, {0,50,60,63,66,70,73,75,80,85,90}, {"F","D","C-","C","C+","B-","B","B+","A-","A","A+"})</f>
        <v>A</v>
      </c>
      <c r="AU263" s="9" t="str">
        <f>LOOKUP(AU260, {0,50,60,63,66,70,73,75,80,85,90}, {"F","D","C-","C","C+","B-","B","B+","A-","A","A+"})</f>
        <v>A-</v>
      </c>
      <c r="AV263" s="9" t="str">
        <f>LOOKUP(AV260, {0,50,60,63,66,70,73,75,80,85,90}, {"F","D","C-","C","C+","B-","B","B+","A-","A","A+"})</f>
        <v>A+</v>
      </c>
      <c r="AW263" s="9" t="str">
        <f>LOOKUP(AW260, {0,50,60,63,66,70,73,75,80,85,90}, {"F","D","C-","C","C+","B-","B","B+","A-","A","A+"})</f>
        <v>A+</v>
      </c>
      <c r="AX263" s="54"/>
      <c r="AY263" s="45"/>
      <c r="AZ263" s="48"/>
      <c r="BA263" s="51"/>
      <c r="BB263" s="42"/>
      <c r="BC263" s="9" t="str">
        <f>LOOKUP(BC260, {0,50,60,63,66,70,73,75,80,85,90}, {"F","D","C-","C","C+","B-","B","B+","A-","A","A+"})</f>
        <v>A+</v>
      </c>
      <c r="BD263" s="9" t="str">
        <f>LOOKUP(BD260, {0,50,60,63,66,70,73,75,80,85,90}, {"F","D","C-","C","C+","B-","B","B+","A-","A","A+"})</f>
        <v>A+</v>
      </c>
      <c r="BE263" s="9" t="str">
        <f>LOOKUP(BE260, {0,50,60,63,66,70,73,75,80,85,90}, {"F","D","C-","C","C+","B-","B","B+","A-","A","A+"})</f>
        <v>A</v>
      </c>
      <c r="BF263" s="9" t="str">
        <f>LOOKUP(BF260, {0,50,60,63,66,70,73,75,80,85,90}, {"F","D","C-","C","C+","B-","B","B+","A-","A","A+"})</f>
        <v>A+</v>
      </c>
      <c r="BG263" s="9" t="str">
        <f>LOOKUP(BG260, {0,50,60,63,66,70,73,75,80,85,90}, {"F","D","C-","C","C+","B-","B","B+","A-","A","A+"})</f>
        <v>A+</v>
      </c>
      <c r="BH263" s="54"/>
      <c r="BI263" s="45"/>
      <c r="BJ263" s="48"/>
      <c r="BK263" s="51"/>
      <c r="BL263" s="42"/>
    </row>
    <row r="264" spans="1:64" ht="17.399999999999999" thickBot="1" x14ac:dyDescent="0.35">
      <c r="A264" s="23"/>
      <c r="B264" s="20" t="s">
        <v>6</v>
      </c>
      <c r="C264" s="12" t="str">
        <f>LOOKUP(C260,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D264" s="12" t="str">
        <f>LOOKUP(D260,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E264" s="12" t="str">
        <f>LOOKUP(E260,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F264" s="12" t="str">
        <f>LOOKUP(F260,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G264" s="12" t="str">
        <f>LOOKUP(G260,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H264" s="14"/>
      <c r="I264" s="46"/>
      <c r="J264" s="58"/>
      <c r="K264" s="61"/>
      <c r="L264" s="12" t="str">
        <f>LOOKUP(L260,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M264" s="12" t="str">
        <f>LOOKUP(M260,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264" s="12" t="str">
        <f>LOOKUP(N260,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264" s="12" t="str">
        <f>LOOKUP(O260,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264" s="12" t="str">
        <f>LOOKUP(P260,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264" s="12" t="str">
        <f>LOOKUP(Q260,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264" s="55"/>
      <c r="S264" s="46"/>
      <c r="T264" s="49"/>
      <c r="U264" s="51"/>
      <c r="V264" s="43"/>
      <c r="W264" s="11" t="str">
        <f>LOOKUP(W260,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X264" s="12" t="str">
        <f>LOOKUP(X260,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264" s="12" t="str">
        <f>LOOKUP(Y260,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264" s="12" t="str">
        <f>LOOKUP(Z260,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264" s="12" t="str">
        <f>LOOKUP(AA260,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264" s="30" t="str">
        <f>LOOKUP(AB260,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264" s="55"/>
      <c r="AD264" s="46"/>
      <c r="AE264" s="49"/>
      <c r="AF264" s="52"/>
      <c r="AG264" s="43"/>
      <c r="AH264" s="12" t="str">
        <f>LOOKUP(AH260,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I264" s="12" t="str">
        <f>LOOKUP(AI260,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J264" s="12" t="str">
        <f>LOOKUP(AJ260,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K264" s="12" t="str">
        <f>LOOKUP(AK260,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L264" s="12" t="str">
        <f>LOOKUP(AL260,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M264" s="12" t="str">
        <f>LOOKUP(AM260,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N264" s="55"/>
      <c r="AO264" s="46"/>
      <c r="AP264" s="49"/>
      <c r="AQ264" s="52"/>
      <c r="AR264" s="43"/>
      <c r="AS264" s="12" t="str">
        <f>LOOKUP(AS260,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T264" s="12" t="str">
        <f>LOOKUP(AT260,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U264" s="12" t="str">
        <f>LOOKUP(AU260,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V264" s="12" t="str">
        <f>LOOKUP(AV260,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W264" s="12" t="str">
        <f>LOOKUP(AW260,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X264" s="55"/>
      <c r="AY264" s="46"/>
      <c r="AZ264" s="49"/>
      <c r="BA264" s="52"/>
      <c r="BB264" s="43"/>
      <c r="BC264" s="12" t="str">
        <f>LOOKUP(BC260,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D264" s="12" t="str">
        <f>LOOKUP(BD260,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E264" s="12" t="str">
        <f>LOOKUP(BE260,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F264" s="12" t="str">
        <f>LOOKUP(BF260,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G264" s="12" t="str">
        <f>LOOKUP(BG260,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H264" s="55"/>
      <c r="BI264" s="46"/>
      <c r="BJ264" s="49"/>
      <c r="BK264" s="52"/>
      <c r="BL264" s="43"/>
    </row>
    <row r="265" spans="1:64" ht="17.399999999999999" thickBot="1" x14ac:dyDescent="0.35">
      <c r="A265" s="21" t="s">
        <v>117</v>
      </c>
      <c r="B265" s="17" t="s">
        <v>11</v>
      </c>
      <c r="C265" s="24">
        <v>4</v>
      </c>
      <c r="D265" s="7">
        <v>3</v>
      </c>
      <c r="E265" s="7">
        <v>4</v>
      </c>
      <c r="F265" s="7">
        <v>3</v>
      </c>
      <c r="G265" s="7">
        <v>2</v>
      </c>
      <c r="H265" s="16">
        <f>SUM(C265:G265)</f>
        <v>16</v>
      </c>
      <c r="I265" s="44">
        <f>H266*100/500</f>
        <v>62</v>
      </c>
      <c r="J265" s="56">
        <f>(C265*C270+D265*D270+E265*E270+F265*F270+G265*G270)/(C265+D265+E265+F265+G265)</f>
        <v>2.2999999999999998</v>
      </c>
      <c r="K265" s="59" t="str">
        <f>LOOKUP(J265,{0,1},{"Dropped Out"," Promoted"})</f>
        <v xml:space="preserve"> Promoted</v>
      </c>
      <c r="L265" s="24">
        <v>3</v>
      </c>
      <c r="M265" s="25">
        <v>2</v>
      </c>
      <c r="N265" s="25">
        <v>3</v>
      </c>
      <c r="O265" s="25">
        <v>3</v>
      </c>
      <c r="P265" s="25">
        <v>3</v>
      </c>
      <c r="Q265" s="26">
        <v>3</v>
      </c>
      <c r="R265" s="53">
        <f>SUM(L266,M266,N266,,O266,P266,Q266)</f>
        <v>360</v>
      </c>
      <c r="S265" s="44">
        <f>AVERAGE(L266,M266,N266,O266,P266,Q266)</f>
        <v>60</v>
      </c>
      <c r="T265" s="47">
        <f>(L265*L270+M265*M270+N265*N270+O265*O270+P265*P270+Q265*Q270)/(L265+M265+N265+O265+P265+Q265)</f>
        <v>2</v>
      </c>
      <c r="U265" s="50" t="e">
        <f>(C265*C270+D265*D270+E265*E270+F265*F270+#REF!*#REF!+#REF!*#REF!+L265*L270+M265*M270+N265*N270+O265*O270+P265*P270+Q265*Q270)/(C265+D265+E265+F265+#REF!+#REF!+L265+M265+N265+O265+P265+Q265)</f>
        <v>#REF!</v>
      </c>
      <c r="V265" s="41" t="e">
        <f>LOOKUP(U265,{0,1.5,2},{"Dropped Out","Probation","Promoted"})</f>
        <v>#REF!</v>
      </c>
      <c r="W265" s="24">
        <v>3</v>
      </c>
      <c r="X265" s="25">
        <v>2</v>
      </c>
      <c r="Y265" s="25">
        <v>3</v>
      </c>
      <c r="Z265" s="25">
        <v>3</v>
      </c>
      <c r="AA265" s="25">
        <v>3</v>
      </c>
      <c r="AB265" s="26">
        <v>3</v>
      </c>
      <c r="AC265" s="53">
        <f>SUM(W266,X266,Y266,,Z266,AA266,AB266)</f>
        <v>0</v>
      </c>
      <c r="AD265" s="44" t="e">
        <f>AVERAGE(W266,X266,Y266,Z266,AA266,AB266)</f>
        <v>#DIV/0!</v>
      </c>
      <c r="AE265" s="47">
        <f>(W265*W270+X265*X270+Y265*Y270+Z265*Z270+AA265*AA270+AB265*AB270)/(W265+X265+Y265+Z265+AA265+AB265)</f>
        <v>0</v>
      </c>
      <c r="AF265" s="50">
        <f>(M265*M270+N265*N270+O265*O270+P265*P270+Q265*Q270+R265*R270+W265*W270+X265*X270+Y265*Y270+Z265*Z270+AA265*AA270+AB265*AB270)/(M265+N265+O265+P265+Q265+R265+W265+X265+Y265+Z265+AA265+AB265)</f>
        <v>7.1611253196930943E-2</v>
      </c>
      <c r="AG265" s="41" t="str">
        <f>LOOKUP(AF265,{0,1.5,2},{"Dropped Out","Probation","Promoted"})</f>
        <v>Dropped Out</v>
      </c>
      <c r="AH265" s="24">
        <v>4</v>
      </c>
      <c r="AI265" s="25">
        <v>3</v>
      </c>
      <c r="AJ265" s="25">
        <v>3</v>
      </c>
      <c r="AK265" s="25">
        <v>2</v>
      </c>
      <c r="AL265" s="25">
        <v>4</v>
      </c>
      <c r="AM265" s="26">
        <v>4</v>
      </c>
      <c r="AN265" s="16">
        <f>SUM(AH265:AM265)</f>
        <v>20</v>
      </c>
      <c r="AO265" s="44">
        <f>AN266*100/600</f>
        <v>8</v>
      </c>
      <c r="AP265" s="47">
        <f>(AH265*AH270+AI265*AI270+AJ265*AJ270+AK265*AK270+AL265*AL270+AM265*AM270)/(AH265+AI265+AJ265+AK265+AL265+AM265)</f>
        <v>0</v>
      </c>
      <c r="AQ265" s="50">
        <f>(C265*C270+D265*D270+E265*E270+F265*F270+G265*G270++AH265*AH270+AI265*AI270+AJ265*AJ270+AK265*AK270+AL265*AL270+AM265*AM270)/(C265+D265+E265+F265+G265+AH265+AI265+AJ265+AK265+AL265+AM265)</f>
        <v>1.0222222222222221</v>
      </c>
      <c r="AR265" s="41" t="str">
        <f>LOOKUP(AQ265,{0,1.5},{"Dropped Out","Promoted"})</f>
        <v>Dropped Out</v>
      </c>
      <c r="AS265" s="24">
        <v>3</v>
      </c>
      <c r="AT265" s="25">
        <v>3</v>
      </c>
      <c r="AU265" s="25">
        <v>3</v>
      </c>
      <c r="AV265" s="25">
        <v>4</v>
      </c>
      <c r="AW265" s="25">
        <v>4</v>
      </c>
      <c r="AX265" s="53">
        <f>SUM(AS266,AT266,AU266,,AV266,AW266)</f>
        <v>0</v>
      </c>
      <c r="AY265" s="44">
        <f>AX265*100/500</f>
        <v>0</v>
      </c>
      <c r="AZ265" s="47">
        <f>(AS265*AS270+AT265*AT270+AU265*AU270+AV265*AV270+AW265*AW270)/(AS265+AT265+AU265+AV265+AW265)</f>
        <v>0</v>
      </c>
      <c r="BA265" s="50">
        <f>(C265*C270+D265*D270+E265*E270+F265*F270+G265*G270++AH265*AH270+AI265*AI270+AJ265*AJ270+AK265*AK270+AL265*AL270+AM265*AM270+AS265*AS270+AT265*AT270+AU265*AU270+AV265*AV270+AW265*AW270)/(C265+D265+E265+F265+G265+AH265+AI265+AJ265+AK265+AL265+AM265+AS265+AT265+AU265+AV265+AW265)</f>
        <v>0.69433962264150939</v>
      </c>
      <c r="BB265" s="41" t="str">
        <f>LOOKUP(BA265,{0,1.75},{"Dropped Out","Promoted"})</f>
        <v>Dropped Out</v>
      </c>
      <c r="BC265" s="24">
        <v>4</v>
      </c>
      <c r="BD265" s="25">
        <v>3</v>
      </c>
      <c r="BE265" s="25">
        <v>3</v>
      </c>
      <c r="BF265" s="25">
        <v>4</v>
      </c>
      <c r="BG265" s="25">
        <v>3</v>
      </c>
      <c r="BH265" s="53">
        <f>SUM(BC266,BD266,BE266,,BF266,BG266)</f>
        <v>0</v>
      </c>
      <c r="BI265" s="44">
        <f>BH265*100/500</f>
        <v>0</v>
      </c>
      <c r="BJ265" s="47">
        <f>(BC265*BC270+BD265*BD270+BE265*BE270+BF265*BF270+BG265*BG270)/(BC265+BD265+BE265+BF265+BG265)</f>
        <v>0</v>
      </c>
      <c r="BK265" s="50">
        <f>(C265*C270+D265*D270+E265*E270+F265*F270+G265*G270++AH265*AH270+AI265*AI270+AJ265*AJ270+AK265*AK270+AL265*AL270+AM265*AM270+AS265*AS270+AT265*AT270+AU265*AU270+AV265*AV270+AW265*AW270+BC265*BC270+BD265*BD270+BE265*BE270+BF265*BF270+BG265*BG270)/(C265+D265+E265+F265+G265+AH265+AI265+AJ265+AK265+AL265+AM265+AS265+AT265+AU265+AV265+AW265+BC265+BD265+BE265+BF265+BG265)</f>
        <v>0.52571428571428569</v>
      </c>
      <c r="BL265" s="41" t="str">
        <f>LOOKUP(BK265,{0,2},{"Dropped Out","Promoted"})</f>
        <v>Dropped Out</v>
      </c>
    </row>
    <row r="266" spans="1:64" ht="16.8" x14ac:dyDescent="0.3">
      <c r="A266" s="22" t="s">
        <v>118</v>
      </c>
      <c r="B266" s="18" t="s">
        <v>12</v>
      </c>
      <c r="C266" s="7">
        <v>55</v>
      </c>
      <c r="D266" s="7">
        <v>50</v>
      </c>
      <c r="E266" s="7">
        <v>75</v>
      </c>
      <c r="F266" s="7">
        <v>78</v>
      </c>
      <c r="G266" s="7">
        <v>52</v>
      </c>
      <c r="H266" s="35">
        <f>SUM(C266:G266)</f>
        <v>310</v>
      </c>
      <c r="I266" s="45"/>
      <c r="J266" s="57"/>
      <c r="K266" s="60"/>
      <c r="L266" s="27">
        <v>60</v>
      </c>
      <c r="M266" s="28">
        <v>60</v>
      </c>
      <c r="N266" s="28">
        <v>60</v>
      </c>
      <c r="O266" s="28">
        <v>60</v>
      </c>
      <c r="P266" s="28">
        <v>60</v>
      </c>
      <c r="Q266" s="29">
        <v>60</v>
      </c>
      <c r="R266" s="54"/>
      <c r="S266" s="45"/>
      <c r="T266" s="48"/>
      <c r="U266" s="51"/>
      <c r="V266" s="42"/>
      <c r="W266" s="27"/>
      <c r="X266" s="28"/>
      <c r="Y266" s="28"/>
      <c r="Z266" s="28"/>
      <c r="AA266" s="28"/>
      <c r="AB266" s="29"/>
      <c r="AC266" s="54"/>
      <c r="AD266" s="45"/>
      <c r="AE266" s="48"/>
      <c r="AF266" s="51"/>
      <c r="AG266" s="42"/>
      <c r="AH266" s="7">
        <v>34</v>
      </c>
      <c r="AI266" s="7">
        <v>14</v>
      </c>
      <c r="AJ266" s="7">
        <v>0</v>
      </c>
      <c r="AK266" s="7">
        <v>0</v>
      </c>
      <c r="AL266" s="7">
        <v>0</v>
      </c>
      <c r="AM266" s="7">
        <v>0</v>
      </c>
      <c r="AN266" s="53">
        <f>SUM(AH266,AI266,AJ266,,AK266,AL266,AM266)</f>
        <v>48</v>
      </c>
      <c r="AO266" s="45"/>
      <c r="AP266" s="48"/>
      <c r="AQ266" s="51"/>
      <c r="AR266" s="42"/>
      <c r="AS266" s="7"/>
      <c r="AT266" s="7"/>
      <c r="AU266" s="7"/>
      <c r="AV266" s="7"/>
      <c r="AW266" s="7"/>
      <c r="AX266" s="54"/>
      <c r="AY266" s="45"/>
      <c r="AZ266" s="48"/>
      <c r="BA266" s="51"/>
      <c r="BB266" s="42"/>
      <c r="BC266" s="7"/>
      <c r="BD266" s="7"/>
      <c r="BE266" s="7"/>
      <c r="BF266" s="7"/>
      <c r="BG266" s="7"/>
      <c r="BH266" s="54"/>
      <c r="BI266" s="45"/>
      <c r="BJ266" s="48"/>
      <c r="BK266" s="51"/>
      <c r="BL266" s="42"/>
    </row>
    <row r="267" spans="1:64" ht="16.8" x14ac:dyDescent="0.3">
      <c r="A267" s="22"/>
      <c r="B267" s="18"/>
      <c r="C267" s="7"/>
      <c r="D267" s="7"/>
      <c r="E267" s="7"/>
      <c r="F267" s="7"/>
      <c r="G267" s="7"/>
      <c r="H267" s="13"/>
      <c r="I267" s="45"/>
      <c r="J267" s="57"/>
      <c r="K267" s="60"/>
      <c r="L267" s="27"/>
      <c r="M267" s="28"/>
      <c r="N267" s="28"/>
      <c r="O267" s="28"/>
      <c r="P267" s="28"/>
      <c r="Q267" s="29"/>
      <c r="R267" s="54"/>
      <c r="S267" s="45"/>
      <c r="T267" s="48"/>
      <c r="U267" s="51"/>
      <c r="V267" s="42"/>
      <c r="W267" s="37" t="s">
        <v>18</v>
      </c>
      <c r="X267" s="40"/>
      <c r="Y267" s="40"/>
      <c r="Z267" s="40"/>
      <c r="AA267" s="40"/>
      <c r="AB267" s="39"/>
      <c r="AC267" s="54"/>
      <c r="AD267" s="45"/>
      <c r="AE267" s="48"/>
      <c r="AF267" s="51"/>
      <c r="AG267" s="42"/>
      <c r="AH267" s="7"/>
      <c r="AI267" s="7"/>
      <c r="AJ267" s="7"/>
      <c r="AK267" s="36"/>
      <c r="AL267" s="7"/>
      <c r="AM267" s="7"/>
      <c r="AN267" s="54"/>
      <c r="AO267" s="45"/>
      <c r="AP267" s="48"/>
      <c r="AQ267" s="51"/>
      <c r="AR267" s="42"/>
      <c r="AS267" s="7"/>
      <c r="AT267" s="7"/>
      <c r="AU267" s="7"/>
      <c r="AV267" s="7"/>
      <c r="AW267" s="7"/>
      <c r="AX267" s="54"/>
      <c r="AY267" s="45"/>
      <c r="AZ267" s="48"/>
      <c r="BA267" s="51"/>
      <c r="BB267" s="42"/>
      <c r="BC267" s="7"/>
      <c r="BD267" s="7"/>
      <c r="BE267" s="7"/>
      <c r="BF267" s="7"/>
      <c r="BG267" s="7"/>
      <c r="BH267" s="54"/>
      <c r="BI267" s="45"/>
      <c r="BJ267" s="48"/>
      <c r="BK267" s="51"/>
      <c r="BL267" s="42"/>
    </row>
    <row r="268" spans="1:64" ht="16.8" x14ac:dyDescent="0.3">
      <c r="A268" s="22"/>
      <c r="B268" s="19"/>
      <c r="C268" s="7"/>
      <c r="D268" s="7"/>
      <c r="E268" s="7"/>
      <c r="F268" s="7"/>
      <c r="G268" s="7"/>
      <c r="H268" s="13"/>
      <c r="I268" s="45"/>
      <c r="J268" s="57"/>
      <c r="K268" s="60"/>
      <c r="L268" s="27"/>
      <c r="M268" s="28"/>
      <c r="N268" s="28"/>
      <c r="O268" s="28"/>
      <c r="P268" s="28"/>
      <c r="Q268" s="29"/>
      <c r="R268" s="54"/>
      <c r="S268" s="45"/>
      <c r="T268" s="48"/>
      <c r="U268" s="51"/>
      <c r="V268" s="42"/>
      <c r="W268" s="27"/>
      <c r="X268" s="28"/>
      <c r="Y268" s="28"/>
      <c r="Z268" s="28"/>
      <c r="AA268" s="28"/>
      <c r="AB268" s="29"/>
      <c r="AC268" s="54"/>
      <c r="AD268" s="45"/>
      <c r="AE268" s="48"/>
      <c r="AF268" s="51"/>
      <c r="AG268" s="42"/>
      <c r="AH268" s="7"/>
      <c r="AI268" s="7"/>
      <c r="AJ268" s="7"/>
      <c r="AK268" s="7"/>
      <c r="AL268" s="7"/>
      <c r="AM268" s="7"/>
      <c r="AN268" s="54"/>
      <c r="AO268" s="45"/>
      <c r="AP268" s="48"/>
      <c r="AQ268" s="51"/>
      <c r="AR268" s="42"/>
      <c r="AS268" s="7"/>
      <c r="AT268" s="7"/>
      <c r="AU268" s="7"/>
      <c r="AV268" s="7"/>
      <c r="AW268" s="7"/>
      <c r="AX268" s="54"/>
      <c r="AY268" s="45"/>
      <c r="AZ268" s="48"/>
      <c r="BA268" s="51"/>
      <c r="BB268" s="42"/>
      <c r="BC268" s="7"/>
      <c r="BD268" s="7"/>
      <c r="BE268" s="7"/>
      <c r="BF268" s="7"/>
      <c r="BG268" s="7"/>
      <c r="BH268" s="54"/>
      <c r="BI268" s="45"/>
      <c r="BJ268" s="48"/>
      <c r="BK268" s="51"/>
      <c r="BL268" s="42"/>
    </row>
    <row r="269" spans="1:64" ht="16.8" x14ac:dyDescent="0.3">
      <c r="A269" s="22"/>
      <c r="B269" s="19" t="s">
        <v>5</v>
      </c>
      <c r="C269" s="9" t="str">
        <f>LOOKUP(C266, {0,50,60,63,66,70,73,75,80,85,90}, {"F","D","C-","C","C+","B-","B","B+","A-","A","A+"})</f>
        <v>D</v>
      </c>
      <c r="D269" s="9" t="str">
        <f>LOOKUP(D266, {0,50,60,63,66,70,73,75,80,85,90}, {"F","D","C-","C","C+","B-","B","B+","A-","A","A+"})</f>
        <v>D</v>
      </c>
      <c r="E269" s="9" t="str">
        <f>LOOKUP(E266, {0,50,60,63,66,70,73,75,80,85,90}, {"F","D","C-","C","C+","B-","B","B+","A-","A","A+"})</f>
        <v>B+</v>
      </c>
      <c r="F269" s="9" t="str">
        <f>LOOKUP(F266, {0,50,60,63,66,70,73,75,80,85,90}, {"F","D","C-","C","C+","B-","B","B+","A-","A","A+"})</f>
        <v>B+</v>
      </c>
      <c r="G269" s="9" t="str">
        <f>LOOKUP(G266, {0,50,60,63,66,70,73,75,80,85,90}, {"F","D","C-","C","C+","B-","B","B+","A-","A","A+"})</f>
        <v>D</v>
      </c>
      <c r="H269" s="13"/>
      <c r="I269" s="45"/>
      <c r="J269" s="57"/>
      <c r="K269" s="60"/>
      <c r="L269" s="9" t="str">
        <f>LOOKUP(L266, {0,50,60,63,66,70,73,75,80,85,90}, {"F","D","C-","C","C+","B-","B","B+","A-","A","A+"})</f>
        <v>C-</v>
      </c>
      <c r="M269" s="9" t="str">
        <f>LOOKUP(M266, {0,50,60,63,66,70,73,75,80,85,90}, {"F","D","C-","C","C+","B-","B","B+","A-","A","A+"})</f>
        <v>C-</v>
      </c>
      <c r="N269" s="9" t="str">
        <f>LOOKUP(N266, {0,50,60,63,66,70,73,75,80,85,90}, {"F","D","C-","C","C+","B-","B","B+","A-","A","A+"})</f>
        <v>C-</v>
      </c>
      <c r="O269" s="9" t="str">
        <f>LOOKUP(O266, {0,50,60,63,66,70,73,75,80,85,90}, {"F","D","C-","C","C+","B-","B","B+","A-","A","A+"})</f>
        <v>C-</v>
      </c>
      <c r="P269" s="9" t="str">
        <f>LOOKUP(P266, {0,50,60,63,66,70,73,75,80,85,90}, {"F","D","C-","C","C+","B-","B","B+","A-","A","A+"})</f>
        <v>C-</v>
      </c>
      <c r="Q269" s="9" t="str">
        <f>LOOKUP(Q266, {0,50,60,63,66,70,73,75,80,85,90}, {"F","D","C-","C","C+","B-","B","B+","A-","A","A+"})</f>
        <v>C-</v>
      </c>
      <c r="R269" s="54"/>
      <c r="S269" s="45"/>
      <c r="T269" s="48"/>
      <c r="U269" s="51"/>
      <c r="V269" s="42"/>
      <c r="W269" s="10" t="str">
        <f>LOOKUP(W266, {0,50,55,58,61,65,70,75,80,85}, {"F","D","C-","C","C+","B-","B","B+","A-","A+"})</f>
        <v>F</v>
      </c>
      <c r="X269" s="9" t="str">
        <f>LOOKUP(X266, {0,50,55,58,61,65,70,75,80,85}, {"F","D","C-","C","C+","B-","B","B+","A-","A+"})</f>
        <v>F</v>
      </c>
      <c r="Y269" s="9" t="str">
        <f>LOOKUP(Y266, {0,50,55,58,61,65,70,75,80,85}, {"F","D","C-","C","C+","B-","B","B+","A-","A+"})</f>
        <v>F</v>
      </c>
      <c r="Z269" s="9" t="str">
        <f>LOOKUP(Z266, {0,50,55,58,61,65,70,75,80,85}, {"F","D","C-","C","C+","B-","B","B+","A-","A+"})</f>
        <v>F</v>
      </c>
      <c r="AA269" s="9" t="str">
        <f>LOOKUP(AA266, {0,50,55,58,61,65,70,75,80,85}, {"F","D","C-","C","C+","B-","B","B+","A-","A+"})</f>
        <v>F</v>
      </c>
      <c r="AB269" s="29" t="str">
        <f>LOOKUP(AB266, {0,50,55,58,61,65,70,75,80,85}, {"F","D","C-","C","C+","B-","B","B+","A-","A+"})</f>
        <v>F</v>
      </c>
      <c r="AC269" s="54"/>
      <c r="AD269" s="45"/>
      <c r="AE269" s="48"/>
      <c r="AF269" s="51"/>
      <c r="AG269" s="42"/>
      <c r="AH269" s="9" t="str">
        <f>LOOKUP(AH266, {0,50,60,63,66,70,73,75,80,85,90}, {"F","D","C-","C","C+","B-","B","B+","A-","A","A+"})</f>
        <v>F</v>
      </c>
      <c r="AI269" s="9" t="str">
        <f>LOOKUP(AI266, {0,50,60,63,66,70,73,75,80,85,90}, {"F","D","C-","C","C+","B-","B","B+","A-","A","A+"})</f>
        <v>F</v>
      </c>
      <c r="AJ269" s="9" t="str">
        <f>LOOKUP(AJ266, {0,50,60,63,66,70,73,75,80,85,90}, {"F","D","C-","C","C+","B-","B","B+","A-","A","A+"})</f>
        <v>F</v>
      </c>
      <c r="AK269" s="9" t="str">
        <f>LOOKUP(AK266, {0,50,60,63,66,70,73,75,80,85,90}, {"F","D","C-","C","C+","B-","B","B+","A-","A","A+"})</f>
        <v>F</v>
      </c>
      <c r="AL269" s="9" t="str">
        <f>LOOKUP(AL266, {0,50,60,63,66,70,73,75,80,85,90}, {"F","D","C-","C","C+","B-","B","B+","A-","A","A+"})</f>
        <v>F</v>
      </c>
      <c r="AM269" s="9" t="str">
        <f>LOOKUP(AM266, {0,50,60,63,66,70,73,75,80,85,90}, {"F","D","C-","C","C+","B-","B","B+","A-","A","A+"})</f>
        <v>F</v>
      </c>
      <c r="AN269" s="54"/>
      <c r="AO269" s="45"/>
      <c r="AP269" s="48"/>
      <c r="AQ269" s="51"/>
      <c r="AR269" s="42"/>
      <c r="AS269" s="9" t="str">
        <f>LOOKUP(AS266, {0,50,60,63,66,70,73,75,80,85,90}, {"F","D","C-","C","C+","B-","B","B+","A-","A","A+"})</f>
        <v>F</v>
      </c>
      <c r="AT269" s="9" t="str">
        <f>LOOKUP(AT266, {0,50,60,63,66,70,73,75,80,85,90}, {"F","D","C-","C","C+","B-","B","B+","A-","A","A+"})</f>
        <v>F</v>
      </c>
      <c r="AU269" s="9" t="str">
        <f>LOOKUP(AU266, {0,50,60,63,66,70,73,75,80,85,90}, {"F","D","C-","C","C+","B-","B","B+","A-","A","A+"})</f>
        <v>F</v>
      </c>
      <c r="AV269" s="9" t="str">
        <f>LOOKUP(AV266, {0,50,60,63,66,70,73,75,80,85,90}, {"F","D","C-","C","C+","B-","B","B+","A-","A","A+"})</f>
        <v>F</v>
      </c>
      <c r="AW269" s="9" t="str">
        <f>LOOKUP(AW266, {0,50,60,63,66,70,73,75,80,85,90}, {"F","D","C-","C","C+","B-","B","B+","A-","A","A+"})</f>
        <v>F</v>
      </c>
      <c r="AX269" s="54"/>
      <c r="AY269" s="45"/>
      <c r="AZ269" s="48"/>
      <c r="BA269" s="51"/>
      <c r="BB269" s="42"/>
      <c r="BC269" s="9" t="str">
        <f>LOOKUP(BC266, {0,50,60,63,66,70,73,75,80,85,90}, {"F","D","C-","C","C+","B-","B","B+","A-","A","A+"})</f>
        <v>F</v>
      </c>
      <c r="BD269" s="9" t="str">
        <f>LOOKUP(BD266, {0,50,60,63,66,70,73,75,80,85,90}, {"F","D","C-","C","C+","B-","B","B+","A-","A","A+"})</f>
        <v>F</v>
      </c>
      <c r="BE269" s="9" t="str">
        <f>LOOKUP(BE266, {0,50,60,63,66,70,73,75,80,85,90}, {"F","D","C-","C","C+","B-","B","B+","A-","A","A+"})</f>
        <v>F</v>
      </c>
      <c r="BF269" s="9" t="str">
        <f>LOOKUP(BF266, {0,50,60,63,66,70,73,75,80,85,90}, {"F","D","C-","C","C+","B-","B","B+","A-","A","A+"})</f>
        <v>F</v>
      </c>
      <c r="BG269" s="9" t="str">
        <f>LOOKUP(BG266, {0,50,60,63,66,70,73,75,80,85,90}, {"F","D","C-","C","C+","B-","B","B+","A-","A","A+"})</f>
        <v>F</v>
      </c>
      <c r="BH269" s="54"/>
      <c r="BI269" s="45"/>
      <c r="BJ269" s="48"/>
      <c r="BK269" s="51"/>
      <c r="BL269" s="42"/>
    </row>
    <row r="270" spans="1:64" ht="17.399999999999999" thickBot="1" x14ac:dyDescent="0.35">
      <c r="A270" s="23"/>
      <c r="B270" s="20" t="s">
        <v>6</v>
      </c>
      <c r="C270" s="12" t="str">
        <f>LOOKUP(C266,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1.5</v>
      </c>
      <c r="D270" s="12" t="str">
        <f>LOOKUP(D266,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E270" s="12" t="str">
        <f>LOOKUP(E266,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F270" s="12" t="str">
        <f>LOOKUP(F266,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3.80</v>
      </c>
      <c r="G270" s="12" t="str">
        <f>LOOKUP(G266,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1.2</v>
      </c>
      <c r="H270" s="14"/>
      <c r="I270" s="46"/>
      <c r="J270" s="58"/>
      <c r="K270" s="61"/>
      <c r="L270" s="12" t="str">
        <f>LOOKUP(L266,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M270" s="12" t="str">
        <f>LOOKUP(M266,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270" s="12" t="str">
        <f>LOOKUP(N266,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270" s="12" t="str">
        <f>LOOKUP(O266,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270" s="12" t="str">
        <f>LOOKUP(P266,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270" s="12" t="str">
        <f>LOOKUP(Q266,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270" s="55"/>
      <c r="S270" s="46"/>
      <c r="T270" s="49"/>
      <c r="U270" s="51"/>
      <c r="V270" s="43"/>
      <c r="W270" s="11" t="str">
        <f>LOOKUP(W266,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X270" s="12" t="str">
        <f>LOOKUP(X266,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270" s="12" t="str">
        <f>LOOKUP(Y266,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270" s="12" t="str">
        <f>LOOKUP(Z266,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270" s="12" t="str">
        <f>LOOKUP(AA266,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270" s="30" t="str">
        <f>LOOKUP(AB266,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270" s="55"/>
      <c r="AD270" s="46"/>
      <c r="AE270" s="49"/>
      <c r="AF270" s="52"/>
      <c r="AG270" s="43"/>
      <c r="AH270" s="12" t="str">
        <f>LOOKUP(AH266,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I270" s="12" t="str">
        <f>LOOKUP(AI266,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J270" s="12" t="str">
        <f>LOOKUP(AJ266,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K270" s="12" t="str">
        <f>LOOKUP(AK266,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L270" s="12" t="str">
        <f>LOOKUP(AL266,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M270" s="12" t="str">
        <f>LOOKUP(AM266,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N270" s="55"/>
      <c r="AO270" s="46"/>
      <c r="AP270" s="49"/>
      <c r="AQ270" s="52"/>
      <c r="AR270" s="43"/>
      <c r="AS270" s="12" t="str">
        <f>LOOKUP(AS266,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T270" s="12" t="str">
        <f>LOOKUP(AT266,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U270" s="12" t="str">
        <f>LOOKUP(AU266,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V270" s="12" t="str">
        <f>LOOKUP(AV266,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W270" s="12" t="str">
        <f>LOOKUP(AW266,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270" s="55"/>
      <c r="AY270" s="46"/>
      <c r="AZ270" s="49"/>
      <c r="BA270" s="52"/>
      <c r="BB270" s="43"/>
      <c r="BC270" s="12" t="str">
        <f>LOOKUP(BC266,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D270" s="12" t="str">
        <f>LOOKUP(BD266,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E270" s="12" t="str">
        <f>LOOKUP(BE266,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270" s="12" t="str">
        <f>LOOKUP(BF266,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270" s="12" t="str">
        <f>LOOKUP(BG266,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270" s="55"/>
      <c r="BI270" s="46"/>
      <c r="BJ270" s="49"/>
      <c r="BK270" s="52"/>
      <c r="BL270" s="43"/>
    </row>
    <row r="271" spans="1:64" ht="17.399999999999999" thickBot="1" x14ac:dyDescent="0.35">
      <c r="A271" s="21" t="s">
        <v>119</v>
      </c>
      <c r="B271" s="17" t="s">
        <v>11</v>
      </c>
      <c r="C271" s="24">
        <v>4</v>
      </c>
      <c r="D271" s="7">
        <v>3</v>
      </c>
      <c r="E271" s="7">
        <v>4</v>
      </c>
      <c r="F271" s="7">
        <v>3</v>
      </c>
      <c r="G271" s="7">
        <v>2</v>
      </c>
      <c r="H271" s="16">
        <f>SUM(C271:G271)</f>
        <v>16</v>
      </c>
      <c r="I271" s="44">
        <f>H272*100/500</f>
        <v>60.2</v>
      </c>
      <c r="J271" s="56">
        <f>(C271*C276+D271*D276+E271*E276+F271*F276+G271*G276)/(C271+D271+E271+F271+G271)</f>
        <v>2.0249999999999999</v>
      </c>
      <c r="K271" s="59" t="str">
        <f>LOOKUP(J271,{0,1},{"Dropped Out"," Promoted"})</f>
        <v xml:space="preserve"> Promoted</v>
      </c>
      <c r="L271" s="24">
        <v>3</v>
      </c>
      <c r="M271" s="25">
        <v>2</v>
      </c>
      <c r="N271" s="25">
        <v>3</v>
      </c>
      <c r="O271" s="25">
        <v>3</v>
      </c>
      <c r="P271" s="25">
        <v>3</v>
      </c>
      <c r="Q271" s="26">
        <v>3</v>
      </c>
      <c r="R271" s="53">
        <f>SUM(L272,M272,N272,,O272,P272,Q272)</f>
        <v>360</v>
      </c>
      <c r="S271" s="44">
        <f>AVERAGE(L272,M272,N272,O272,P272,Q272)</f>
        <v>60</v>
      </c>
      <c r="T271" s="47">
        <f>(L271*L276+M271*M276+N271*N276+O271*O276+P271*P276+Q271*Q276)/(L271+M271+N271+O271+P271+Q271)</f>
        <v>2</v>
      </c>
      <c r="U271" s="50" t="e">
        <f>(C271*C276+D271*D276+E271*E276+F271*F276+#REF!*#REF!+#REF!*#REF!+L271*L276+M271*M276+N271*N276+O271*O276+P271*P276+Q271*Q276)/(C271+D271+E271+F271+#REF!+#REF!+L271+M271+N271+O271+P271+Q271)</f>
        <v>#REF!</v>
      </c>
      <c r="V271" s="41" t="e">
        <f>LOOKUP(U271,{0,1.5,2},{"Dropped Out","Probation","Promoted"})</f>
        <v>#REF!</v>
      </c>
      <c r="W271" s="24">
        <v>3</v>
      </c>
      <c r="X271" s="25">
        <v>2</v>
      </c>
      <c r="Y271" s="25">
        <v>3</v>
      </c>
      <c r="Z271" s="25">
        <v>3</v>
      </c>
      <c r="AA271" s="25">
        <v>3</v>
      </c>
      <c r="AB271" s="26">
        <v>3</v>
      </c>
      <c r="AC271" s="53">
        <f>SUM(W272,X272,Y272,,Z272,AA272,AB272)</f>
        <v>0</v>
      </c>
      <c r="AD271" s="44" t="e">
        <f>AVERAGE(W272,X272,Y272,Z272,AA272,AB272)</f>
        <v>#DIV/0!</v>
      </c>
      <c r="AE271" s="47">
        <f>(W271*W276+X271*X276+Y271*Y276+Z271*Z276+AA271*AA276+AB271*AB276)/(W271+X271+Y271+Z271+AA271+AB271)</f>
        <v>0</v>
      </c>
      <c r="AF271" s="50">
        <f>(M271*M276+N271*N276+O271*O276+P271*P276+Q271*Q276+R271*R276+W271*W276+X271*X276+Y271*Y276+Z271*Z276+AA271*AA276+AB271*AB276)/(M271+N271+O271+P271+Q271+R271+W271+X271+Y271+Z271+AA271+AB271)</f>
        <v>7.1611253196930943E-2</v>
      </c>
      <c r="AG271" s="41" t="str">
        <f>LOOKUP(AF271,{0,1.5,2},{"Dropped Out","Probation","Promoted"})</f>
        <v>Dropped Out</v>
      </c>
      <c r="AH271" s="24">
        <v>4</v>
      </c>
      <c r="AI271" s="25">
        <v>3</v>
      </c>
      <c r="AJ271" s="25">
        <v>3</v>
      </c>
      <c r="AK271" s="25">
        <v>2</v>
      </c>
      <c r="AL271" s="25">
        <v>4</v>
      </c>
      <c r="AM271" s="26">
        <v>4</v>
      </c>
      <c r="AN271" s="16">
        <f>SUM(AH271:AM271)</f>
        <v>20</v>
      </c>
      <c r="AO271" s="44">
        <f>AN272*100/600</f>
        <v>61.833333333333336</v>
      </c>
      <c r="AP271" s="47">
        <f>(AH271*AH276+AI271*AI276+AJ271*AJ276+AK271*AK276+AL271*AL276+AM271*AM276)/(AH271+AI271+AJ271+AK271+AL271+AM271)</f>
        <v>2.2650000000000001</v>
      </c>
      <c r="AQ271" s="50">
        <f>(C271*C276+D271*D276+E271*E276+F271*F276+G271*G276++AH271*AH276+AI271*AI276+AJ271*AJ276+AK271*AK276+AL271*AL276+AM271*AM276)/(C271+D271+E271+F271+G271+AH271+AI271+AJ271+AK271+AL271+AM271)</f>
        <v>2.1583333333333332</v>
      </c>
      <c r="AR271" s="41" t="str">
        <f>LOOKUP(AQ271,{0,1.5},{"Dropped Out","Promoted"})</f>
        <v>Promoted</v>
      </c>
      <c r="AS271" s="24">
        <v>3</v>
      </c>
      <c r="AT271" s="25">
        <v>3</v>
      </c>
      <c r="AU271" s="25">
        <v>3</v>
      </c>
      <c r="AV271" s="25">
        <v>4</v>
      </c>
      <c r="AW271" s="25">
        <v>4</v>
      </c>
      <c r="AX271" s="53">
        <f>SUM(AS272,AT272,AU272,,AV272,AW272)</f>
        <v>320</v>
      </c>
      <c r="AY271" s="44">
        <f>AX271*100/500</f>
        <v>64</v>
      </c>
      <c r="AZ271" s="47">
        <f>(AS271*AS276+AT271*AT276+AU271*AU276+AV271*AV276+AW271*AW276)/(AS271+AT271+AU271+AV271+AW271)</f>
        <v>2.335294117647059</v>
      </c>
      <c r="BA271" s="50">
        <f>(C271*C276+D271*D276+E271*E276+F271*F276+G271*G276++AH271*AH276+AI271*AI276+AJ271*AJ276+AK271*AK276+AL271*AL276+AM271*AM276+AS271*AS276+AT271*AT276+AU271*AU276+AV271*AV276+AW271*AW276)/(C271+D271+E271+F271+G271+AH271+AI271+AJ271+AK271+AL271+AM271+AS271+AT271+AU271+AV271+AW271)</f>
        <v>2.2150943396226417</v>
      </c>
      <c r="BB271" s="41" t="str">
        <f>LOOKUP(BA271,{0,1.75},{"Dropped Out","Promoted"})</f>
        <v>Promoted</v>
      </c>
      <c r="BC271" s="24">
        <v>4</v>
      </c>
      <c r="BD271" s="25">
        <v>3</v>
      </c>
      <c r="BE271" s="25">
        <v>3</v>
      </c>
      <c r="BF271" s="25">
        <v>4</v>
      </c>
      <c r="BG271" s="25">
        <v>3</v>
      </c>
      <c r="BH271" s="53">
        <f>SUM(BC272,BD272,BE272,,BF272,BG272)</f>
        <v>327</v>
      </c>
      <c r="BI271" s="44">
        <f>BH271*100/500</f>
        <v>65.400000000000006</v>
      </c>
      <c r="BJ271" s="47">
        <f>(BC271*BC276+BD271*BD276+BE271*BE276+BF271*BF276+BG271*BG276)/(BC271+BD271+BE271+BF271+BG271)</f>
        <v>2.5176470588235293</v>
      </c>
      <c r="BK271" s="50">
        <f>(C271*C276+D271*D276+E271*E276+F271*F276+G271*G276++AH271*AH276+AI271*AI276+AJ271*AJ276+AK271*AK276+AL271*AL276+AM271*AM276+AS271*AS276+AT271*AT276+AU271*AU276+AV271*AV276+AW271*AW276+BC271*BC276+BD271*BD276+BE271*BE276+BF271*BF276+BG271*BG276)/(C271+D271+E271+F271+G271+AH271+AI271+AJ271+AK271+AL271+AM271+AS271+AT271+AU271+AV271+AW271+BC271+BD271+BE271+BF271+BG271)</f>
        <v>2.2885714285714287</v>
      </c>
      <c r="BL271" s="41" t="str">
        <f>LOOKUP(BK271,{0,2},{"Dropped Out","Promoted"})</f>
        <v>Promoted</v>
      </c>
    </row>
    <row r="272" spans="1:64" ht="16.8" x14ac:dyDescent="0.3">
      <c r="A272" s="22" t="s">
        <v>120</v>
      </c>
      <c r="B272" s="18" t="s">
        <v>12</v>
      </c>
      <c r="C272" s="7">
        <v>50</v>
      </c>
      <c r="D272" s="7">
        <v>50</v>
      </c>
      <c r="E272" s="7">
        <v>76</v>
      </c>
      <c r="F272" s="7">
        <v>60</v>
      </c>
      <c r="G272" s="7">
        <v>65</v>
      </c>
      <c r="H272" s="35">
        <f>SUM(C272:G272)</f>
        <v>301</v>
      </c>
      <c r="I272" s="45"/>
      <c r="J272" s="57"/>
      <c r="K272" s="60"/>
      <c r="L272" s="27">
        <v>60</v>
      </c>
      <c r="M272" s="28">
        <v>60</v>
      </c>
      <c r="N272" s="28">
        <v>60</v>
      </c>
      <c r="O272" s="28">
        <v>60</v>
      </c>
      <c r="P272" s="28">
        <v>60</v>
      </c>
      <c r="Q272" s="29">
        <v>60</v>
      </c>
      <c r="R272" s="54"/>
      <c r="S272" s="45"/>
      <c r="T272" s="48"/>
      <c r="U272" s="51"/>
      <c r="V272" s="42"/>
      <c r="W272" s="27"/>
      <c r="X272" s="28"/>
      <c r="Y272" s="28"/>
      <c r="Z272" s="28"/>
      <c r="AA272" s="28"/>
      <c r="AB272" s="29"/>
      <c r="AC272" s="54"/>
      <c r="AD272" s="45"/>
      <c r="AE272" s="48"/>
      <c r="AF272" s="51"/>
      <c r="AG272" s="42"/>
      <c r="AH272" s="7">
        <v>52</v>
      </c>
      <c r="AI272" s="7">
        <v>66</v>
      </c>
      <c r="AJ272" s="7">
        <v>65</v>
      </c>
      <c r="AK272" s="7">
        <v>50</v>
      </c>
      <c r="AL272" s="7">
        <v>62</v>
      </c>
      <c r="AM272" s="7">
        <v>76</v>
      </c>
      <c r="AN272" s="53">
        <f>SUM(AH272,AI272,AJ272,,AK272,AL272,AM272)</f>
        <v>371</v>
      </c>
      <c r="AO272" s="45"/>
      <c r="AP272" s="48"/>
      <c r="AQ272" s="51"/>
      <c r="AR272" s="42"/>
      <c r="AS272" s="7">
        <v>72</v>
      </c>
      <c r="AT272" s="7">
        <v>71</v>
      </c>
      <c r="AU272" s="7">
        <v>60</v>
      </c>
      <c r="AV272" s="7">
        <v>65</v>
      </c>
      <c r="AW272" s="7">
        <v>52</v>
      </c>
      <c r="AX272" s="54"/>
      <c r="AY272" s="45"/>
      <c r="AZ272" s="48"/>
      <c r="BA272" s="51"/>
      <c r="BB272" s="42"/>
      <c r="BC272" s="7">
        <v>60</v>
      </c>
      <c r="BD272" s="7">
        <v>70</v>
      </c>
      <c r="BE272" s="7">
        <v>60</v>
      </c>
      <c r="BF272" s="7">
        <v>67</v>
      </c>
      <c r="BG272" s="7">
        <v>70</v>
      </c>
      <c r="BH272" s="54"/>
      <c r="BI272" s="45"/>
      <c r="BJ272" s="48"/>
      <c r="BK272" s="51"/>
      <c r="BL272" s="42"/>
    </row>
    <row r="273" spans="1:64" ht="16.8" x14ac:dyDescent="0.3">
      <c r="A273" s="22" t="s">
        <v>183</v>
      </c>
      <c r="B273" s="18"/>
      <c r="C273" s="7"/>
      <c r="D273" s="7"/>
      <c r="E273" s="7"/>
      <c r="F273" s="7"/>
      <c r="G273" s="7"/>
      <c r="H273" s="13"/>
      <c r="I273" s="45"/>
      <c r="J273" s="57"/>
      <c r="K273" s="60"/>
      <c r="L273" s="27"/>
      <c r="M273" s="28"/>
      <c r="N273" s="28"/>
      <c r="O273" s="28"/>
      <c r="P273" s="28"/>
      <c r="Q273" s="29"/>
      <c r="R273" s="54"/>
      <c r="S273" s="45"/>
      <c r="T273" s="48"/>
      <c r="U273" s="51"/>
      <c r="V273" s="42"/>
      <c r="W273" s="37" t="s">
        <v>18</v>
      </c>
      <c r="X273" s="40"/>
      <c r="Y273" s="40"/>
      <c r="Z273" s="40"/>
      <c r="AA273" s="40"/>
      <c r="AB273" s="39"/>
      <c r="AC273" s="54"/>
      <c r="AD273" s="45"/>
      <c r="AE273" s="48"/>
      <c r="AF273" s="51"/>
      <c r="AG273" s="42"/>
      <c r="AH273" s="7"/>
      <c r="AI273" s="7"/>
      <c r="AJ273" s="7"/>
      <c r="AK273" s="36"/>
      <c r="AL273" s="7"/>
      <c r="AM273" s="7"/>
      <c r="AN273" s="54"/>
      <c r="AO273" s="45"/>
      <c r="AP273" s="48"/>
      <c r="AQ273" s="51"/>
      <c r="AR273" s="42"/>
      <c r="AS273" s="7"/>
      <c r="AT273" s="7"/>
      <c r="AU273" s="7"/>
      <c r="AV273" s="7"/>
      <c r="AW273" s="7"/>
      <c r="AX273" s="54"/>
      <c r="AY273" s="45"/>
      <c r="AZ273" s="48"/>
      <c r="BA273" s="51"/>
      <c r="BB273" s="42"/>
      <c r="BC273" s="7"/>
      <c r="BD273" s="7"/>
      <c r="BE273" s="7"/>
      <c r="BF273" s="7"/>
      <c r="BG273" s="7"/>
      <c r="BH273" s="54"/>
      <c r="BI273" s="45"/>
      <c r="BJ273" s="48"/>
      <c r="BK273" s="51"/>
      <c r="BL273" s="42"/>
    </row>
    <row r="274" spans="1:64" ht="16.8" x14ac:dyDescent="0.3">
      <c r="A274" s="22" t="s">
        <v>184</v>
      </c>
      <c r="B274" s="19"/>
      <c r="C274" s="7"/>
      <c r="D274" s="7"/>
      <c r="E274" s="7"/>
      <c r="F274" s="7"/>
      <c r="G274" s="7"/>
      <c r="H274" s="13"/>
      <c r="I274" s="45"/>
      <c r="J274" s="57"/>
      <c r="K274" s="60"/>
      <c r="L274" s="27"/>
      <c r="M274" s="28"/>
      <c r="N274" s="28"/>
      <c r="O274" s="28"/>
      <c r="P274" s="28"/>
      <c r="Q274" s="29"/>
      <c r="R274" s="54"/>
      <c r="S274" s="45"/>
      <c r="T274" s="48"/>
      <c r="U274" s="51"/>
      <c r="V274" s="42"/>
      <c r="W274" s="27"/>
      <c r="X274" s="28"/>
      <c r="Y274" s="28"/>
      <c r="Z274" s="28"/>
      <c r="AA274" s="28"/>
      <c r="AB274" s="29"/>
      <c r="AC274" s="54"/>
      <c r="AD274" s="45"/>
      <c r="AE274" s="48"/>
      <c r="AF274" s="51"/>
      <c r="AG274" s="42"/>
      <c r="AH274" s="7"/>
      <c r="AI274" s="7"/>
      <c r="AJ274" s="7"/>
      <c r="AK274" s="7"/>
      <c r="AL274" s="7"/>
      <c r="AM274" s="7"/>
      <c r="AN274" s="54"/>
      <c r="AO274" s="45"/>
      <c r="AP274" s="48"/>
      <c r="AQ274" s="51"/>
      <c r="AR274" s="42"/>
      <c r="AS274" s="7"/>
      <c r="AT274" s="7"/>
      <c r="AU274" s="7"/>
      <c r="AV274" s="7"/>
      <c r="AW274" s="7"/>
      <c r="AX274" s="54"/>
      <c r="AY274" s="45"/>
      <c r="AZ274" s="48"/>
      <c r="BA274" s="51"/>
      <c r="BB274" s="42"/>
      <c r="BC274" s="7"/>
      <c r="BD274" s="7"/>
      <c r="BE274" s="7"/>
      <c r="BF274" s="7"/>
      <c r="BG274" s="7"/>
      <c r="BH274" s="54"/>
      <c r="BI274" s="45"/>
      <c r="BJ274" s="48"/>
      <c r="BK274" s="51"/>
      <c r="BL274" s="42"/>
    </row>
    <row r="275" spans="1:64" ht="16.8" x14ac:dyDescent="0.3">
      <c r="A275" s="22"/>
      <c r="B275" s="19" t="s">
        <v>5</v>
      </c>
      <c r="C275" s="9" t="str">
        <f>LOOKUP(C272, {0,50,60,63,66,70,73,75,80,85,90}, {"F","D","C-","C","C+","B-","B","B+","A-","A","A+"})</f>
        <v>D</v>
      </c>
      <c r="D275" s="9" t="str">
        <f>LOOKUP(D272, {0,50,60,63,66,70,73,75,80,85,90}, {"F","D","C-","C","C+","B-","B","B+","A-","A","A+"})</f>
        <v>D</v>
      </c>
      <c r="E275" s="9" t="str">
        <f>LOOKUP(E272, {0,50,60,63,66,70,73,75,80,85,90}, {"F","D","C-","C","C+","B-","B","B+","A-","A","A+"})</f>
        <v>B+</v>
      </c>
      <c r="F275" s="9" t="str">
        <f>LOOKUP(F272, {0,50,60,63,66,70,73,75,80,85,90}, {"F","D","C-","C","C+","B-","B","B+","A-","A","A+"})</f>
        <v>C-</v>
      </c>
      <c r="G275" s="9" t="str">
        <f>LOOKUP(G272, {0,50,60,63,66,70,73,75,80,85,90}, {"F","D","C-","C","C+","B-","B","B+","A-","A","A+"})</f>
        <v>C</v>
      </c>
      <c r="H275" s="13"/>
      <c r="I275" s="45"/>
      <c r="J275" s="57"/>
      <c r="K275" s="60"/>
      <c r="L275" s="9" t="str">
        <f>LOOKUP(L272, {0,50,60,63,66,70,73,75,80,85,90}, {"F","D","C-","C","C+","B-","B","B+","A-","A","A+"})</f>
        <v>C-</v>
      </c>
      <c r="M275" s="9" t="str">
        <f>LOOKUP(M272, {0,50,60,63,66,70,73,75,80,85,90}, {"F","D","C-","C","C+","B-","B","B+","A-","A","A+"})</f>
        <v>C-</v>
      </c>
      <c r="N275" s="9" t="str">
        <f>LOOKUP(N272, {0,50,60,63,66,70,73,75,80,85,90}, {"F","D","C-","C","C+","B-","B","B+","A-","A","A+"})</f>
        <v>C-</v>
      </c>
      <c r="O275" s="9" t="str">
        <f>LOOKUP(O272, {0,50,60,63,66,70,73,75,80,85,90}, {"F","D","C-","C","C+","B-","B","B+","A-","A","A+"})</f>
        <v>C-</v>
      </c>
      <c r="P275" s="9" t="str">
        <f>LOOKUP(P272, {0,50,60,63,66,70,73,75,80,85,90}, {"F","D","C-","C","C+","B-","B","B+","A-","A","A+"})</f>
        <v>C-</v>
      </c>
      <c r="Q275" s="9" t="str">
        <f>LOOKUP(Q272, {0,50,60,63,66,70,73,75,80,85,90}, {"F","D","C-","C","C+","B-","B","B+","A-","A","A+"})</f>
        <v>C-</v>
      </c>
      <c r="R275" s="54"/>
      <c r="S275" s="45"/>
      <c r="T275" s="48"/>
      <c r="U275" s="51"/>
      <c r="V275" s="42"/>
      <c r="W275" s="10" t="str">
        <f>LOOKUP(W272, {0,50,55,58,61,65,70,75,80,85}, {"F","D","C-","C","C+","B-","B","B+","A-","A+"})</f>
        <v>F</v>
      </c>
      <c r="X275" s="9" t="str">
        <f>LOOKUP(X272, {0,50,55,58,61,65,70,75,80,85}, {"F","D","C-","C","C+","B-","B","B+","A-","A+"})</f>
        <v>F</v>
      </c>
      <c r="Y275" s="9" t="str">
        <f>LOOKUP(Y272, {0,50,55,58,61,65,70,75,80,85}, {"F","D","C-","C","C+","B-","B","B+","A-","A+"})</f>
        <v>F</v>
      </c>
      <c r="Z275" s="9" t="str">
        <f>LOOKUP(Z272, {0,50,55,58,61,65,70,75,80,85}, {"F","D","C-","C","C+","B-","B","B+","A-","A+"})</f>
        <v>F</v>
      </c>
      <c r="AA275" s="9" t="str">
        <f>LOOKUP(AA272, {0,50,55,58,61,65,70,75,80,85}, {"F","D","C-","C","C+","B-","B","B+","A-","A+"})</f>
        <v>F</v>
      </c>
      <c r="AB275" s="29" t="str">
        <f>LOOKUP(AB272, {0,50,55,58,61,65,70,75,80,85}, {"F","D","C-","C","C+","B-","B","B+","A-","A+"})</f>
        <v>F</v>
      </c>
      <c r="AC275" s="54"/>
      <c r="AD275" s="45"/>
      <c r="AE275" s="48"/>
      <c r="AF275" s="51"/>
      <c r="AG275" s="42"/>
      <c r="AH275" s="9" t="str">
        <f>LOOKUP(AH272, {0,50,60,63,66,70,73,75,80,85,90}, {"F","D","C-","C","C+","B-","B","B+","A-","A","A+"})</f>
        <v>D</v>
      </c>
      <c r="AI275" s="9" t="str">
        <f>LOOKUP(AI272, {0,50,60,63,66,70,73,75,80,85,90}, {"F","D","C-","C","C+","B-","B","B+","A-","A","A+"})</f>
        <v>C+</v>
      </c>
      <c r="AJ275" s="9" t="str">
        <f>LOOKUP(AJ272, {0,50,60,63,66,70,73,75,80,85,90}, {"F","D","C-","C","C+","B-","B","B+","A-","A","A+"})</f>
        <v>C</v>
      </c>
      <c r="AK275" s="9" t="str">
        <f>LOOKUP(AK272, {0,50,60,63,66,70,73,75,80,85,90}, {"F","D","C-","C","C+","B-","B","B+","A-","A","A+"})</f>
        <v>D</v>
      </c>
      <c r="AL275" s="9" t="str">
        <f>LOOKUP(AL272, {0,50,60,63,66,70,73,75,80,85,90}, {"F","D","C-","C","C+","B-","B","B+","A-","A","A+"})</f>
        <v>C-</v>
      </c>
      <c r="AM275" s="9" t="str">
        <f>LOOKUP(AM272, {0,50,60,63,66,70,73,75,80,85,90}, {"F","D","C-","C","C+","B-","B","B+","A-","A","A+"})</f>
        <v>B+</v>
      </c>
      <c r="AN275" s="54"/>
      <c r="AO275" s="45"/>
      <c r="AP275" s="48"/>
      <c r="AQ275" s="51"/>
      <c r="AR275" s="42"/>
      <c r="AS275" s="9" t="str">
        <f>LOOKUP(AS272, {0,50,60,63,66,70,73,75,80,85,90}, {"F","D","C-","C","C+","B-","B","B+","A-","A","A+"})</f>
        <v>B-</v>
      </c>
      <c r="AT275" s="9" t="str">
        <f>LOOKUP(AT272, {0,50,60,63,66,70,73,75,80,85,90}, {"F","D","C-","C","C+","B-","B","B+","A-","A","A+"})</f>
        <v>B-</v>
      </c>
      <c r="AU275" s="9" t="str">
        <f>LOOKUP(AU272, {0,50,60,63,66,70,73,75,80,85,90}, {"F","D","C-","C","C+","B-","B","B+","A-","A","A+"})</f>
        <v>C-</v>
      </c>
      <c r="AV275" s="9" t="str">
        <f>LOOKUP(AV272, {0,50,60,63,66,70,73,75,80,85,90}, {"F","D","C-","C","C+","B-","B","B+","A-","A","A+"})</f>
        <v>C</v>
      </c>
      <c r="AW275" s="9" t="str">
        <f>LOOKUP(AW272, {0,50,60,63,66,70,73,75,80,85,90}, {"F","D","C-","C","C+","B-","B","B+","A-","A","A+"})</f>
        <v>D</v>
      </c>
      <c r="AX275" s="54"/>
      <c r="AY275" s="45"/>
      <c r="AZ275" s="48"/>
      <c r="BA275" s="51"/>
      <c r="BB275" s="42"/>
      <c r="BC275" s="9" t="str">
        <f>LOOKUP(BC272, {0,50,60,63,66,70,73,75,80,85,90}, {"F","D","C-","C","C+","B-","B","B+","A-","A","A+"})</f>
        <v>C-</v>
      </c>
      <c r="BD275" s="9" t="str">
        <f>LOOKUP(BD272, {0,50,60,63,66,70,73,75,80,85,90}, {"F","D","C-","C","C+","B-","B","B+","A-","A","A+"})</f>
        <v>B-</v>
      </c>
      <c r="BE275" s="9" t="str">
        <f>LOOKUP(BE272, {0,50,60,63,66,70,73,75,80,85,90}, {"F","D","C-","C","C+","B-","B","B+","A-","A","A+"})</f>
        <v>C-</v>
      </c>
      <c r="BF275" s="9" t="str">
        <f>LOOKUP(BF272, {0,50,60,63,66,70,73,75,80,85,90}, {"F","D","C-","C","C+","B-","B","B+","A-","A","A+"})</f>
        <v>C+</v>
      </c>
      <c r="BG275" s="9" t="str">
        <f>LOOKUP(BG272, {0,50,60,63,66,70,73,75,80,85,90}, {"F","D","C-","C","C+","B-","B","B+","A-","A","A+"})</f>
        <v>B-</v>
      </c>
      <c r="BH275" s="54"/>
      <c r="BI275" s="45"/>
      <c r="BJ275" s="48"/>
      <c r="BK275" s="51"/>
      <c r="BL275" s="42"/>
    </row>
    <row r="276" spans="1:64" ht="17.399999999999999" thickBot="1" x14ac:dyDescent="0.35">
      <c r="A276" s="23"/>
      <c r="B276" s="20" t="s">
        <v>6</v>
      </c>
      <c r="C276" s="12" t="str">
        <f>LOOKUP(C272,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D276" s="12" t="str">
        <f>LOOKUP(D272,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E276" s="12" t="str">
        <f>LOOKUP(E272,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3.60</v>
      </c>
      <c r="F276" s="12" t="str">
        <f>LOOKUP(F272,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G276" s="12" t="str">
        <f>LOOKUP(G272,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H276" s="14"/>
      <c r="I276" s="46"/>
      <c r="J276" s="58"/>
      <c r="K276" s="61"/>
      <c r="L276" s="12" t="str">
        <f>LOOKUP(L272,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M276" s="12" t="str">
        <f>LOOKUP(M272,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276" s="12" t="str">
        <f>LOOKUP(N272,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276" s="12" t="str">
        <f>LOOKUP(O272,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276" s="12" t="str">
        <f>LOOKUP(P272,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276" s="12" t="str">
        <f>LOOKUP(Q272,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276" s="55"/>
      <c r="S276" s="46"/>
      <c r="T276" s="49"/>
      <c r="U276" s="51"/>
      <c r="V276" s="43"/>
      <c r="W276" s="11" t="str">
        <f>LOOKUP(W272,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X276" s="12" t="str">
        <f>LOOKUP(X272,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276" s="12" t="str">
        <f>LOOKUP(Y272,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276" s="12" t="str">
        <f>LOOKUP(Z272,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276" s="12" t="str">
        <f>LOOKUP(AA272,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276" s="30" t="str">
        <f>LOOKUP(AB272,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276" s="55"/>
      <c r="AD276" s="46"/>
      <c r="AE276" s="49"/>
      <c r="AF276" s="52"/>
      <c r="AG276" s="43"/>
      <c r="AH276" s="12" t="str">
        <f>LOOKUP(AH272,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1.2</v>
      </c>
      <c r="AI276" s="12" t="str">
        <f>LOOKUP(AI272,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2.60</v>
      </c>
      <c r="AJ276" s="12" t="str">
        <f>LOOKUP(AJ272,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AK276" s="12" t="str">
        <f>LOOKUP(AK272,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AL276" s="12" t="str">
        <f>LOOKUP(AL272,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2.20</v>
      </c>
      <c r="AM276" s="12" t="str">
        <f>LOOKUP(AM272,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3.60</v>
      </c>
      <c r="AN276" s="55"/>
      <c r="AO276" s="46"/>
      <c r="AP276" s="49"/>
      <c r="AQ276" s="52"/>
      <c r="AR276" s="43"/>
      <c r="AS276" s="12" t="str">
        <f>LOOKUP(AS272,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3.20</v>
      </c>
      <c r="AT276" s="12" t="str">
        <f>LOOKUP(AT272,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3.10</v>
      </c>
      <c r="AU276" s="12" t="str">
        <f>LOOKUP(AU272,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AV276" s="12" t="str">
        <f>LOOKUP(AV272,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AW276" s="12" t="str">
        <f>LOOKUP(AW272,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1.2</v>
      </c>
      <c r="AX276" s="55"/>
      <c r="AY276" s="46"/>
      <c r="AZ276" s="49"/>
      <c r="BA276" s="52"/>
      <c r="BB276" s="43"/>
      <c r="BC276" s="12" t="str">
        <f>LOOKUP(BC272,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BD276" s="12" t="str">
        <f>LOOKUP(BD272,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BE276" s="12" t="str">
        <f>LOOKUP(BE272,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BF276" s="12" t="str">
        <f>LOOKUP(BF272,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2.70</v>
      </c>
      <c r="BG276" s="12" t="str">
        <f>LOOKUP(BG272,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BH276" s="55"/>
      <c r="BI276" s="46"/>
      <c r="BJ276" s="49"/>
      <c r="BK276" s="52"/>
      <c r="BL276" s="43"/>
    </row>
    <row r="277" spans="1:64" ht="17.399999999999999" thickBot="1" x14ac:dyDescent="0.35">
      <c r="A277" s="21" t="s">
        <v>121</v>
      </c>
      <c r="B277" s="17" t="s">
        <v>11</v>
      </c>
      <c r="C277" s="24">
        <v>4</v>
      </c>
      <c r="D277" s="7">
        <v>3</v>
      </c>
      <c r="E277" s="7">
        <v>4</v>
      </c>
      <c r="F277" s="7">
        <v>3</v>
      </c>
      <c r="G277" s="7">
        <v>2</v>
      </c>
      <c r="H277" s="16">
        <f>SUM(C277:G277)</f>
        <v>16</v>
      </c>
      <c r="I277" s="44">
        <f>H278*100/500</f>
        <v>61.6</v>
      </c>
      <c r="J277" s="56">
        <f>(C277*C282+D277*D282+E277*E282+F277*F282+G277*G282)/(C277+D277+E277+F277+G277)</f>
        <v>2.1375000000000002</v>
      </c>
      <c r="K277" s="59" t="str">
        <f>LOOKUP(J277,{0,1},{"Dropped Out"," Promoted"})</f>
        <v xml:space="preserve"> Promoted</v>
      </c>
      <c r="L277" s="24">
        <v>3</v>
      </c>
      <c r="M277" s="25">
        <v>2</v>
      </c>
      <c r="N277" s="25">
        <v>3</v>
      </c>
      <c r="O277" s="25">
        <v>3</v>
      </c>
      <c r="P277" s="25">
        <v>3</v>
      </c>
      <c r="Q277" s="26">
        <v>3</v>
      </c>
      <c r="R277" s="53">
        <f>SUM(L278,M278,N278,,O278,P278,Q278)</f>
        <v>360</v>
      </c>
      <c r="S277" s="44">
        <f>AVERAGE(L278,M278,N278,O278,P278,Q278)</f>
        <v>60</v>
      </c>
      <c r="T277" s="47">
        <f>(L277*L282+M277*M282+N277*N282+O277*O282+P277*P282+Q277*Q282)/(L277+M277+N277+O277+P277+Q277)</f>
        <v>2</v>
      </c>
      <c r="U277" s="50" t="e">
        <f>(C277*C282+D277*D282+E277*E282+F277*F282+#REF!*#REF!+#REF!*#REF!+L277*L282+M277*M282+N277*N282+O277*O282+P277*P282+Q277*Q282)/(C277+D277+E277+F277+#REF!+#REF!+L277+M277+N277+O277+P277+Q277)</f>
        <v>#REF!</v>
      </c>
      <c r="V277" s="41" t="e">
        <f>LOOKUP(U277,{0,1.5,2},{"Dropped Out","Probation","Promoted"})</f>
        <v>#REF!</v>
      </c>
      <c r="W277" s="24">
        <v>3</v>
      </c>
      <c r="X277" s="25">
        <v>2</v>
      </c>
      <c r="Y277" s="25">
        <v>3</v>
      </c>
      <c r="Z277" s="25">
        <v>3</v>
      </c>
      <c r="AA277" s="25">
        <v>3</v>
      </c>
      <c r="AB277" s="26">
        <v>3</v>
      </c>
      <c r="AC277" s="53">
        <f>SUM(W278,X278,Y278,,Z278,AA278,AB278)</f>
        <v>0</v>
      </c>
      <c r="AD277" s="44" t="e">
        <f>AVERAGE(W278,X278,Y278,Z278,AA278,AB278)</f>
        <v>#DIV/0!</v>
      </c>
      <c r="AE277" s="47">
        <f>(W277*W282+X277*X282+Y277*Y282+Z277*Z282+AA277*AA282+AB277*AB282)/(W277+X277+Y277+Z277+AA277+AB277)</f>
        <v>0</v>
      </c>
      <c r="AF277" s="50">
        <f>(M277*M282+N277*N282+O277*O282+P277*P282+Q277*Q282+R277*R282+W277*W282+X277*X282+Y277*Y282+Z277*Z282+AA277*AA282+AB277*AB282)/(M277+N277+O277+P277+Q277+R277+W277+X277+Y277+Z277+AA277+AB277)</f>
        <v>7.1611253196930943E-2</v>
      </c>
      <c r="AG277" s="41" t="str">
        <f>LOOKUP(AF277,{0,1.5,2},{"Dropped Out","Probation","Promoted"})</f>
        <v>Dropped Out</v>
      </c>
      <c r="AH277" s="24">
        <v>4</v>
      </c>
      <c r="AI277" s="25">
        <v>3</v>
      </c>
      <c r="AJ277" s="25">
        <v>3</v>
      </c>
      <c r="AK277" s="25">
        <v>2</v>
      </c>
      <c r="AL277" s="25">
        <v>4</v>
      </c>
      <c r="AM277" s="26">
        <v>4</v>
      </c>
      <c r="AN277" s="16">
        <f>SUM(AH277:AM277)</f>
        <v>20</v>
      </c>
      <c r="AO277" s="44">
        <f>AN278*100/600</f>
        <v>55.166666666666664</v>
      </c>
      <c r="AP277" s="47">
        <f>(AH277*AH282+AI277*AI282+AJ277*AJ282+AK277*AK282+AL277*AL282+AM277*AM282)/(AH277+AI277+AJ277+AK277+AL277+AM277)</f>
        <v>1.55</v>
      </c>
      <c r="AQ277" s="50">
        <f>(C277*C282+D277*D282+E277*E282+F277*F282+G277*G282++AH277*AH282+AI277*AI282+AJ277*AJ282+AK277*AK282+AL277*AL282+AM277*AM282)/(C277+D277+E277+F277+G277+AH277+AI277+AJ277+AK277+AL277+AM277)</f>
        <v>1.8111111111111111</v>
      </c>
      <c r="AR277" s="41" t="str">
        <f>LOOKUP(AQ277,{0,1.5},{"Dropped Out","Promoted"})</f>
        <v>Promoted</v>
      </c>
      <c r="AS277" s="24">
        <v>3</v>
      </c>
      <c r="AT277" s="25">
        <v>3</v>
      </c>
      <c r="AU277" s="25">
        <v>3</v>
      </c>
      <c r="AV277" s="25">
        <v>4</v>
      </c>
      <c r="AW277" s="25">
        <v>4</v>
      </c>
      <c r="AX277" s="53">
        <f>SUM(AS278,AT278,AU278,,AV278,AW278)</f>
        <v>281</v>
      </c>
      <c r="AY277" s="44">
        <f>AX277*100/500</f>
        <v>56.2</v>
      </c>
      <c r="AZ277" s="47">
        <f>(AS277*AS282+AT277*AT282+AU277*AU282+AV277*AV282+AW277*AW282)/(AS277+AT277+AU277+AV277+AW277)</f>
        <v>1.611764705882353</v>
      </c>
      <c r="BA277" s="50">
        <f>(C277*C282+D277*D282+E277*E282+F277*F282+G277*G282++AH277*AH282+AI277*AI282+AJ277*AJ282+AK277*AK282+AL277*AL282+AM277*AM282+AS277*AS282+AT277*AT282+AU277*AU282+AV277*AV282+AW277*AW282)/(C277+D277+E277+F277+G277+AH277+AI277+AJ277+AK277+AL277+AM277+AS277+AT277+AU277+AV277+AW277)</f>
        <v>1.7471698113207546</v>
      </c>
      <c r="BB277" s="41" t="str">
        <f>LOOKUP(BA277,{0,1.75},{"Dropped Out","Promoted"})</f>
        <v>Dropped Out</v>
      </c>
      <c r="BC277" s="24">
        <v>4</v>
      </c>
      <c r="BD277" s="25">
        <v>3</v>
      </c>
      <c r="BE277" s="25">
        <v>3</v>
      </c>
      <c r="BF277" s="25">
        <v>4</v>
      </c>
      <c r="BG277" s="25">
        <v>3</v>
      </c>
      <c r="BH277" s="53">
        <f>SUM(BC278,BD278,BE278,,BF278,BG278)</f>
        <v>345</v>
      </c>
      <c r="BI277" s="44">
        <f>BH277*100/500</f>
        <v>69</v>
      </c>
      <c r="BJ277" s="47">
        <f>(BC277*BC282+BD277*BD282+BE277*BE282+BF277*BF282+BG277*BG282)/(BC277+BD277+BE277+BF277+BG277)</f>
        <v>2.9411764705882355</v>
      </c>
      <c r="BK277" s="50">
        <f>(C277*C282+D277*D282+E277*E282+F277*F282+G277*G282++AH277*AH282+AI277*AI282+AJ277*AJ282+AK277*AK282+AL277*AL282+AM277*AM282+AS277*AS282+AT277*AT282+AU277*AU282+AV277*AV282+AW277*AW282+BC277*BC282+BD277*BD282+BE277*BE282+BF277*BF282+BG277*BG282)/(C277+D277+E277+F277+G277+AH277+AI277+AJ277+AK277+AL277+AM277+AS277+AT277+AU277+AV277+AW277+BC277+BD277+BE277+BF277+BG277)</f>
        <v>2.0371428571428569</v>
      </c>
      <c r="BL277" s="41" t="str">
        <f>LOOKUP(BK277,{0,2},{"Dropped Out","Promoted"})</f>
        <v>Promoted</v>
      </c>
    </row>
    <row r="278" spans="1:64" ht="33.6" x14ac:dyDescent="0.3">
      <c r="A278" s="22" t="s">
        <v>122</v>
      </c>
      <c r="B278" s="18" t="s">
        <v>12</v>
      </c>
      <c r="C278" s="7">
        <v>55</v>
      </c>
      <c r="D278" s="7">
        <v>50</v>
      </c>
      <c r="E278" s="7">
        <v>70</v>
      </c>
      <c r="F278" s="7">
        <v>66</v>
      </c>
      <c r="G278" s="7">
        <v>67</v>
      </c>
      <c r="H278" s="35">
        <f>SUM(C278:G278)</f>
        <v>308</v>
      </c>
      <c r="I278" s="45"/>
      <c r="J278" s="57"/>
      <c r="K278" s="60"/>
      <c r="L278" s="27">
        <v>60</v>
      </c>
      <c r="M278" s="28">
        <v>60</v>
      </c>
      <c r="N278" s="28">
        <v>60</v>
      </c>
      <c r="O278" s="28">
        <v>60</v>
      </c>
      <c r="P278" s="28">
        <v>60</v>
      </c>
      <c r="Q278" s="29">
        <v>60</v>
      </c>
      <c r="R278" s="54"/>
      <c r="S278" s="45"/>
      <c r="T278" s="48"/>
      <c r="U278" s="51"/>
      <c r="V278" s="42"/>
      <c r="W278" s="27"/>
      <c r="X278" s="28"/>
      <c r="Y278" s="28"/>
      <c r="Z278" s="28"/>
      <c r="AA278" s="28"/>
      <c r="AB278" s="29"/>
      <c r="AC278" s="54"/>
      <c r="AD278" s="45"/>
      <c r="AE278" s="48"/>
      <c r="AF278" s="51"/>
      <c r="AG278" s="42"/>
      <c r="AH278" s="7">
        <v>56</v>
      </c>
      <c r="AI278" s="7">
        <v>50</v>
      </c>
      <c r="AJ278" s="7">
        <v>60</v>
      </c>
      <c r="AK278" s="7">
        <v>46</v>
      </c>
      <c r="AL278" s="7">
        <v>50</v>
      </c>
      <c r="AM278" s="7">
        <v>69</v>
      </c>
      <c r="AN278" s="53">
        <f>SUM(AH278,AI278,AJ278,,AK278,AL278,AM278)</f>
        <v>331</v>
      </c>
      <c r="AO278" s="45"/>
      <c r="AP278" s="48"/>
      <c r="AQ278" s="51"/>
      <c r="AR278" s="42"/>
      <c r="AS278" s="7">
        <v>65</v>
      </c>
      <c r="AT278" s="7">
        <v>60</v>
      </c>
      <c r="AU278" s="7">
        <v>57</v>
      </c>
      <c r="AV278" s="7">
        <v>62</v>
      </c>
      <c r="AW278" s="7">
        <v>37</v>
      </c>
      <c r="AX278" s="54"/>
      <c r="AY278" s="45"/>
      <c r="AZ278" s="48"/>
      <c r="BA278" s="51"/>
      <c r="BB278" s="42"/>
      <c r="BC278" s="7">
        <v>75</v>
      </c>
      <c r="BD278" s="7">
        <v>70</v>
      </c>
      <c r="BE278" s="7">
        <v>65</v>
      </c>
      <c r="BF278" s="7">
        <v>70</v>
      </c>
      <c r="BG278" s="7">
        <v>65</v>
      </c>
      <c r="BH278" s="54"/>
      <c r="BI278" s="45"/>
      <c r="BJ278" s="48"/>
      <c r="BK278" s="51"/>
      <c r="BL278" s="42"/>
    </row>
    <row r="279" spans="1:64" ht="16.8" x14ac:dyDescent="0.3">
      <c r="A279" s="22" t="s">
        <v>185</v>
      </c>
      <c r="B279" s="18"/>
      <c r="C279" s="7"/>
      <c r="D279" s="7"/>
      <c r="E279" s="7"/>
      <c r="F279" s="7"/>
      <c r="G279" s="7"/>
      <c r="H279" s="13"/>
      <c r="I279" s="45"/>
      <c r="J279" s="57"/>
      <c r="K279" s="60"/>
      <c r="L279" s="27"/>
      <c r="M279" s="28"/>
      <c r="N279" s="28"/>
      <c r="O279" s="28"/>
      <c r="P279" s="28"/>
      <c r="Q279" s="29"/>
      <c r="R279" s="54"/>
      <c r="S279" s="45"/>
      <c r="T279" s="48"/>
      <c r="U279" s="51"/>
      <c r="V279" s="42"/>
      <c r="W279" s="37" t="s">
        <v>18</v>
      </c>
      <c r="X279" s="40"/>
      <c r="Y279" s="40"/>
      <c r="Z279" s="40"/>
      <c r="AA279" s="40"/>
      <c r="AB279" s="39"/>
      <c r="AC279" s="54"/>
      <c r="AD279" s="45"/>
      <c r="AE279" s="48"/>
      <c r="AF279" s="51"/>
      <c r="AG279" s="42"/>
      <c r="AH279" s="7"/>
      <c r="AI279" s="7"/>
      <c r="AJ279" s="7"/>
      <c r="AK279" s="36"/>
      <c r="AL279" s="7"/>
      <c r="AM279" s="7"/>
      <c r="AN279" s="54"/>
      <c r="AO279" s="45"/>
      <c r="AP279" s="48"/>
      <c r="AQ279" s="51"/>
      <c r="AR279" s="42"/>
      <c r="AS279" s="7"/>
      <c r="AT279" s="7"/>
      <c r="AU279" s="7"/>
      <c r="AV279" s="7"/>
      <c r="AW279" s="7"/>
      <c r="AX279" s="54"/>
      <c r="AY279" s="45"/>
      <c r="AZ279" s="48"/>
      <c r="BA279" s="51"/>
      <c r="BB279" s="42"/>
      <c r="BC279" s="7"/>
      <c r="BD279" s="7"/>
      <c r="BE279" s="7"/>
      <c r="BF279" s="7"/>
      <c r="BG279" s="7"/>
      <c r="BH279" s="54"/>
      <c r="BI279" s="45"/>
      <c r="BJ279" s="48"/>
      <c r="BK279" s="51"/>
      <c r="BL279" s="42"/>
    </row>
    <row r="280" spans="1:64" ht="16.8" x14ac:dyDescent="0.3">
      <c r="A280" s="22"/>
      <c r="B280" s="19"/>
      <c r="C280" s="7"/>
      <c r="D280" s="7"/>
      <c r="E280" s="7"/>
      <c r="F280" s="7"/>
      <c r="G280" s="7"/>
      <c r="H280" s="13"/>
      <c r="I280" s="45"/>
      <c r="J280" s="57"/>
      <c r="K280" s="60"/>
      <c r="L280" s="27"/>
      <c r="M280" s="28"/>
      <c r="N280" s="28"/>
      <c r="O280" s="28"/>
      <c r="P280" s="28"/>
      <c r="Q280" s="29"/>
      <c r="R280" s="54"/>
      <c r="S280" s="45"/>
      <c r="T280" s="48"/>
      <c r="U280" s="51"/>
      <c r="V280" s="42"/>
      <c r="W280" s="27"/>
      <c r="X280" s="28"/>
      <c r="Y280" s="28"/>
      <c r="Z280" s="28"/>
      <c r="AA280" s="28"/>
      <c r="AB280" s="29"/>
      <c r="AC280" s="54"/>
      <c r="AD280" s="45"/>
      <c r="AE280" s="48"/>
      <c r="AF280" s="51"/>
      <c r="AG280" s="42"/>
      <c r="AH280" s="7"/>
      <c r="AI280" s="7"/>
      <c r="AJ280" s="7"/>
      <c r="AK280" s="7"/>
      <c r="AL280" s="7"/>
      <c r="AM280" s="7"/>
      <c r="AN280" s="54"/>
      <c r="AO280" s="45"/>
      <c r="AP280" s="48"/>
      <c r="AQ280" s="51"/>
      <c r="AR280" s="42"/>
      <c r="AS280" s="7"/>
      <c r="AT280" s="7"/>
      <c r="AU280" s="7"/>
      <c r="AV280" s="7"/>
      <c r="AW280" s="7"/>
      <c r="AX280" s="54"/>
      <c r="AY280" s="45"/>
      <c r="AZ280" s="48"/>
      <c r="BA280" s="51"/>
      <c r="BB280" s="42"/>
      <c r="BC280" s="7"/>
      <c r="BD280" s="7"/>
      <c r="BE280" s="7"/>
      <c r="BF280" s="7"/>
      <c r="BG280" s="7"/>
      <c r="BH280" s="54"/>
      <c r="BI280" s="45"/>
      <c r="BJ280" s="48"/>
      <c r="BK280" s="51"/>
      <c r="BL280" s="42"/>
    </row>
    <row r="281" spans="1:64" ht="16.8" x14ac:dyDescent="0.3">
      <c r="A281" s="22"/>
      <c r="B281" s="19" t="s">
        <v>5</v>
      </c>
      <c r="C281" s="9" t="str">
        <f>LOOKUP(C278, {0,50,60,63,66,70,73,75,80,85,90}, {"F","D","C-","C","C+","B-","B","B+","A-","A","A+"})</f>
        <v>D</v>
      </c>
      <c r="D281" s="9" t="str">
        <f>LOOKUP(D278, {0,50,60,63,66,70,73,75,80,85,90}, {"F","D","C-","C","C+","B-","B","B+","A-","A","A+"})</f>
        <v>D</v>
      </c>
      <c r="E281" s="9" t="str">
        <f>LOOKUP(E278, {0,50,60,63,66,70,73,75,80,85,90}, {"F","D","C-","C","C+","B-","B","B+","A-","A","A+"})</f>
        <v>B-</v>
      </c>
      <c r="F281" s="9" t="str">
        <f>LOOKUP(F278, {0,50,60,63,66,70,73,75,80,85,90}, {"F","D","C-","C","C+","B-","B","B+","A-","A","A+"})</f>
        <v>C+</v>
      </c>
      <c r="G281" s="9" t="str">
        <f>LOOKUP(G278, {0,50,60,63,66,70,73,75,80,85,90}, {"F","D","C-","C","C+","B-","B","B+","A-","A","A+"})</f>
        <v>C+</v>
      </c>
      <c r="H281" s="13"/>
      <c r="I281" s="45"/>
      <c r="J281" s="57"/>
      <c r="K281" s="60"/>
      <c r="L281" s="9" t="str">
        <f>LOOKUP(L278, {0,50,60,63,66,70,73,75,80,85,90}, {"F","D","C-","C","C+","B-","B","B+","A-","A","A+"})</f>
        <v>C-</v>
      </c>
      <c r="M281" s="9" t="str">
        <f>LOOKUP(M278, {0,50,60,63,66,70,73,75,80,85,90}, {"F","D","C-","C","C+","B-","B","B+","A-","A","A+"})</f>
        <v>C-</v>
      </c>
      <c r="N281" s="9" t="str">
        <f>LOOKUP(N278, {0,50,60,63,66,70,73,75,80,85,90}, {"F","D","C-","C","C+","B-","B","B+","A-","A","A+"})</f>
        <v>C-</v>
      </c>
      <c r="O281" s="9" t="str">
        <f>LOOKUP(O278, {0,50,60,63,66,70,73,75,80,85,90}, {"F","D","C-","C","C+","B-","B","B+","A-","A","A+"})</f>
        <v>C-</v>
      </c>
      <c r="P281" s="9" t="str">
        <f>LOOKUP(P278, {0,50,60,63,66,70,73,75,80,85,90}, {"F","D","C-","C","C+","B-","B","B+","A-","A","A+"})</f>
        <v>C-</v>
      </c>
      <c r="Q281" s="9" t="str">
        <f>LOOKUP(Q278, {0,50,60,63,66,70,73,75,80,85,90}, {"F","D","C-","C","C+","B-","B","B+","A-","A","A+"})</f>
        <v>C-</v>
      </c>
      <c r="R281" s="54"/>
      <c r="S281" s="45"/>
      <c r="T281" s="48"/>
      <c r="U281" s="51"/>
      <c r="V281" s="42"/>
      <c r="W281" s="10" t="str">
        <f>LOOKUP(W278, {0,50,55,58,61,65,70,75,80,85}, {"F","D","C-","C","C+","B-","B","B+","A-","A+"})</f>
        <v>F</v>
      </c>
      <c r="X281" s="9" t="str">
        <f>LOOKUP(X278, {0,50,55,58,61,65,70,75,80,85}, {"F","D","C-","C","C+","B-","B","B+","A-","A+"})</f>
        <v>F</v>
      </c>
      <c r="Y281" s="9" t="str">
        <f>LOOKUP(Y278, {0,50,55,58,61,65,70,75,80,85}, {"F","D","C-","C","C+","B-","B","B+","A-","A+"})</f>
        <v>F</v>
      </c>
      <c r="Z281" s="9" t="str">
        <f>LOOKUP(Z278, {0,50,55,58,61,65,70,75,80,85}, {"F","D","C-","C","C+","B-","B","B+","A-","A+"})</f>
        <v>F</v>
      </c>
      <c r="AA281" s="9" t="str">
        <f>LOOKUP(AA278, {0,50,55,58,61,65,70,75,80,85}, {"F","D","C-","C","C+","B-","B","B+","A-","A+"})</f>
        <v>F</v>
      </c>
      <c r="AB281" s="29" t="str">
        <f>LOOKUP(AB278, {0,50,55,58,61,65,70,75,80,85}, {"F","D","C-","C","C+","B-","B","B+","A-","A+"})</f>
        <v>F</v>
      </c>
      <c r="AC281" s="54"/>
      <c r="AD281" s="45"/>
      <c r="AE281" s="48"/>
      <c r="AF281" s="51"/>
      <c r="AG281" s="42"/>
      <c r="AH281" s="9" t="str">
        <f>LOOKUP(AH278, {0,50,60,63,66,70,73,75,80,85,90}, {"F","D","C-","C","C+","B-","B","B+","A-","A","A+"})</f>
        <v>D</v>
      </c>
      <c r="AI281" s="9" t="str">
        <f>LOOKUP(AI278, {0,50,60,63,66,70,73,75,80,85,90}, {"F","D","C-","C","C+","B-","B","B+","A-","A","A+"})</f>
        <v>D</v>
      </c>
      <c r="AJ281" s="9" t="str">
        <f>LOOKUP(AJ278, {0,50,60,63,66,70,73,75,80,85,90}, {"F","D","C-","C","C+","B-","B","B+","A-","A","A+"})</f>
        <v>C-</v>
      </c>
      <c r="AK281" s="9" t="str">
        <f>LOOKUP(AK278, {0,50,60,63,66,70,73,75,80,85,90}, {"F","D","C-","C","C+","B-","B","B+","A-","A","A+"})</f>
        <v>F</v>
      </c>
      <c r="AL281" s="9" t="str">
        <f>LOOKUP(AL278, {0,50,60,63,66,70,73,75,80,85,90}, {"F","D","C-","C","C+","B-","B","B+","A-","A","A+"})</f>
        <v>D</v>
      </c>
      <c r="AM281" s="9" t="str">
        <f>LOOKUP(AM278, {0,50,60,63,66,70,73,75,80,85,90}, {"F","D","C-","C","C+","B-","B","B+","A-","A","A+"})</f>
        <v>C+</v>
      </c>
      <c r="AN281" s="54"/>
      <c r="AO281" s="45"/>
      <c r="AP281" s="48"/>
      <c r="AQ281" s="51"/>
      <c r="AR281" s="42"/>
      <c r="AS281" s="9" t="str">
        <f>LOOKUP(AS278, {0,50,60,63,66,70,73,75,80,85,90}, {"F","D","C-","C","C+","B-","B","B+","A-","A","A+"})</f>
        <v>C</v>
      </c>
      <c r="AT281" s="9" t="str">
        <f>LOOKUP(AT278, {0,50,60,63,66,70,73,75,80,85,90}, {"F","D","C-","C","C+","B-","B","B+","A-","A","A+"})</f>
        <v>C-</v>
      </c>
      <c r="AU281" s="9" t="str">
        <f>LOOKUP(AU278, {0,50,60,63,66,70,73,75,80,85,90}, {"F","D","C-","C","C+","B-","B","B+","A-","A","A+"})</f>
        <v>D</v>
      </c>
      <c r="AV281" s="9" t="str">
        <f>LOOKUP(AV278, {0,50,60,63,66,70,73,75,80,85,90}, {"F","D","C-","C","C+","B-","B","B+","A-","A","A+"})</f>
        <v>C-</v>
      </c>
      <c r="AW281" s="9" t="str">
        <f>LOOKUP(AW278, {0,50,60,63,66,70,73,75,80,85,90}, {"F","D","C-","C","C+","B-","B","B+","A-","A","A+"})</f>
        <v>F</v>
      </c>
      <c r="AX281" s="54"/>
      <c r="AY281" s="45"/>
      <c r="AZ281" s="48"/>
      <c r="BA281" s="51"/>
      <c r="BB281" s="42"/>
      <c r="BC281" s="9" t="str">
        <f>LOOKUP(BC278, {0,50,60,63,66,70,73,75,80,85,90}, {"F","D","C-","C","C+","B-","B","B+","A-","A","A+"})</f>
        <v>B+</v>
      </c>
      <c r="BD281" s="9" t="str">
        <f>LOOKUP(BD278, {0,50,60,63,66,70,73,75,80,85,90}, {"F","D","C-","C","C+","B-","B","B+","A-","A","A+"})</f>
        <v>B-</v>
      </c>
      <c r="BE281" s="9" t="str">
        <f>LOOKUP(BE278, {0,50,60,63,66,70,73,75,80,85,90}, {"F","D","C-","C","C+","B-","B","B+","A-","A","A+"})</f>
        <v>C</v>
      </c>
      <c r="BF281" s="9" t="str">
        <f>LOOKUP(BF278, {0,50,60,63,66,70,73,75,80,85,90}, {"F","D","C-","C","C+","B-","B","B+","A-","A","A+"})</f>
        <v>B-</v>
      </c>
      <c r="BG281" s="9" t="str">
        <f>LOOKUP(BG278, {0,50,60,63,66,70,73,75,80,85,90}, {"F","D","C-","C","C+","B-","B","B+","A-","A","A+"})</f>
        <v>C</v>
      </c>
      <c r="BH281" s="54"/>
      <c r="BI281" s="45"/>
      <c r="BJ281" s="48"/>
      <c r="BK281" s="51"/>
      <c r="BL281" s="42"/>
    </row>
    <row r="282" spans="1:64" ht="17.399999999999999" thickBot="1" x14ac:dyDescent="0.35">
      <c r="A282" s="23"/>
      <c r="B282" s="20" t="s">
        <v>6</v>
      </c>
      <c r="C282" s="12" t="str">
        <f>LOOKUP(C278,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1.5</v>
      </c>
      <c r="D282" s="12" t="str">
        <f>LOOKUP(D278,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E282" s="12" t="str">
        <f>LOOKUP(E278,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F282" s="12" t="str">
        <f>LOOKUP(F278,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2.60</v>
      </c>
      <c r="G282" s="12" t="str">
        <f>LOOKUP(G278,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2.70</v>
      </c>
      <c r="H282" s="14"/>
      <c r="I282" s="46"/>
      <c r="J282" s="58"/>
      <c r="K282" s="61"/>
      <c r="L282" s="12" t="str">
        <f>LOOKUP(L278,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M282" s="12" t="str">
        <f>LOOKUP(M278,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282" s="12" t="str">
        <f>LOOKUP(N278,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282" s="12" t="str">
        <f>LOOKUP(O278,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282" s="12" t="str">
        <f>LOOKUP(P278,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282" s="12" t="str">
        <f>LOOKUP(Q278,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282" s="55"/>
      <c r="S282" s="46"/>
      <c r="T282" s="49"/>
      <c r="U282" s="51"/>
      <c r="V282" s="43"/>
      <c r="W282" s="11" t="str">
        <f>LOOKUP(W278,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X282" s="12" t="str">
        <f>LOOKUP(X278,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282" s="12" t="str">
        <f>LOOKUP(Y278,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282" s="12" t="str">
        <f>LOOKUP(Z278,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282" s="12" t="str">
        <f>LOOKUP(AA278,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282" s="30" t="str">
        <f>LOOKUP(AB278,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282" s="55"/>
      <c r="AD282" s="46"/>
      <c r="AE282" s="49"/>
      <c r="AF282" s="52"/>
      <c r="AG282" s="43"/>
      <c r="AH282" s="12" t="str">
        <f>LOOKUP(AH278,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1.6</v>
      </c>
      <c r="AI282" s="12" t="str">
        <f>LOOKUP(AI278,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AJ282" s="12" t="str">
        <f>LOOKUP(AJ278,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AK282" s="12" t="str">
        <f>LOOKUP(AK278,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L282" s="12" t="str">
        <f>LOOKUP(AL278,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AM282" s="12" t="str">
        <f>LOOKUP(AM278,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2.90</v>
      </c>
      <c r="AN282" s="55"/>
      <c r="AO282" s="46"/>
      <c r="AP282" s="49"/>
      <c r="AQ282" s="52"/>
      <c r="AR282" s="43"/>
      <c r="AS282" s="12" t="str">
        <f>LOOKUP(AS278,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AT282" s="12" t="str">
        <f>LOOKUP(AT278,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AU282" s="12" t="str">
        <f>LOOKUP(AU278,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1.7</v>
      </c>
      <c r="AV282" s="12" t="str">
        <f>LOOKUP(AV278,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2.20</v>
      </c>
      <c r="AW282" s="12" t="str">
        <f>LOOKUP(AW278,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282" s="55"/>
      <c r="AY282" s="46"/>
      <c r="AZ282" s="49"/>
      <c r="BA282" s="52"/>
      <c r="BB282" s="43"/>
      <c r="BC282" s="12" t="str">
        <f>LOOKUP(BC278,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BD282" s="12" t="str">
        <f>LOOKUP(BD278,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BE282" s="12" t="str">
        <f>LOOKUP(BE278,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BF282" s="12" t="str">
        <f>LOOKUP(BF278,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BG282" s="12" t="str">
        <f>LOOKUP(BG278,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BH282" s="55"/>
      <c r="BI282" s="46"/>
      <c r="BJ282" s="49"/>
      <c r="BK282" s="52"/>
      <c r="BL282" s="43"/>
    </row>
    <row r="283" spans="1:64" ht="17.399999999999999" thickBot="1" x14ac:dyDescent="0.35">
      <c r="A283" s="21" t="s">
        <v>123</v>
      </c>
      <c r="B283" s="17" t="s">
        <v>11</v>
      </c>
      <c r="C283" s="24">
        <v>4</v>
      </c>
      <c r="D283" s="7">
        <v>3</v>
      </c>
      <c r="E283" s="7">
        <v>4</v>
      </c>
      <c r="F283" s="7">
        <v>3</v>
      </c>
      <c r="G283" s="7">
        <v>2</v>
      </c>
      <c r="H283" s="16">
        <f>SUM(C283:G283)</f>
        <v>16</v>
      </c>
      <c r="I283" s="44">
        <f>H284*100/500</f>
        <v>35.799999999999997</v>
      </c>
      <c r="J283" s="56">
        <f>(C283*C288+D283*D288+E283*E288+F283*F288+G283*G288)/(C283+D283+E283+F283+G283)</f>
        <v>1</v>
      </c>
      <c r="K283" s="59" t="str">
        <f>LOOKUP(J283,{0,1},{"Dropped Out"," Promoted"})</f>
        <v xml:space="preserve"> Promoted</v>
      </c>
      <c r="L283" s="24">
        <v>3</v>
      </c>
      <c r="M283" s="25">
        <v>2</v>
      </c>
      <c r="N283" s="25">
        <v>3</v>
      </c>
      <c r="O283" s="25">
        <v>3</v>
      </c>
      <c r="P283" s="25">
        <v>3</v>
      </c>
      <c r="Q283" s="26">
        <v>3</v>
      </c>
      <c r="R283" s="53">
        <f>SUM(L284,M284,N284,,O284,P284,Q284)</f>
        <v>360</v>
      </c>
      <c r="S283" s="44">
        <f>AVERAGE(L284,M284,N284,O284,P284,Q284)</f>
        <v>60</v>
      </c>
      <c r="T283" s="47">
        <f>(L283*L288+M283*M288+N283*N288+O283*O288+P283*P288+Q283*Q288)/(L283+M283+N283+O283+P283+Q283)</f>
        <v>2</v>
      </c>
      <c r="U283" s="50" t="e">
        <f>(C283*C288+D283*D288+E283*E288+F283*F288+#REF!*#REF!+#REF!*#REF!+L283*L288+M283*M288+N283*N288+O283*O288+P283*P288+Q283*Q288)/(C283+D283+E283+F283+#REF!+#REF!+L283+M283+N283+O283+P283+Q283)</f>
        <v>#REF!</v>
      </c>
      <c r="V283" s="41" t="e">
        <f>LOOKUP(U283,{0,1.5,2},{"Dropped Out","Probation","Promoted"})</f>
        <v>#REF!</v>
      </c>
      <c r="W283" s="24">
        <v>3</v>
      </c>
      <c r="X283" s="25">
        <v>2</v>
      </c>
      <c r="Y283" s="25">
        <v>3</v>
      </c>
      <c r="Z283" s="25">
        <v>3</v>
      </c>
      <c r="AA283" s="25">
        <v>3</v>
      </c>
      <c r="AB283" s="26">
        <v>3</v>
      </c>
      <c r="AC283" s="53">
        <f>SUM(W284,X284,Y284,,Z284,AA284,AB284)</f>
        <v>0</v>
      </c>
      <c r="AD283" s="44" t="e">
        <f>AVERAGE(W284,X284,Y284,Z284,AA284,AB284)</f>
        <v>#DIV/0!</v>
      </c>
      <c r="AE283" s="47">
        <f>(W283*W288+X283*X288+Y283*Y288+Z283*Z288+AA283*AA288+AB283*AB288)/(W283+X283+Y283+Z283+AA283+AB283)</f>
        <v>0</v>
      </c>
      <c r="AF283" s="50">
        <f>(M283*M288+N283*N288+O283*O288+P283*P288+Q283*Q288+R283*R288+W283*W288+X283*X288+Y283*Y288+Z283*Z288+AA283*AA288+AB283*AB288)/(M283+N283+O283+P283+Q283+R283+W283+X283+Y283+Z283+AA283+AB283)</f>
        <v>7.1611253196930943E-2</v>
      </c>
      <c r="AG283" s="41" t="str">
        <f>LOOKUP(AF283,{0,1.5,2},{"Dropped Out","Probation","Promoted"})</f>
        <v>Dropped Out</v>
      </c>
      <c r="AH283" s="24">
        <v>4</v>
      </c>
      <c r="AI283" s="25">
        <v>3</v>
      </c>
      <c r="AJ283" s="25">
        <v>3</v>
      </c>
      <c r="AK283" s="25">
        <v>2</v>
      </c>
      <c r="AL283" s="25">
        <v>4</v>
      </c>
      <c r="AM283" s="26">
        <v>4</v>
      </c>
      <c r="AN283" s="16">
        <f>SUM(AH283:AM283)</f>
        <v>20</v>
      </c>
      <c r="AO283" s="44">
        <f>AN284*100/600</f>
        <v>48.333333333333336</v>
      </c>
      <c r="AP283" s="47">
        <f>(AH283*AH288+AI283*AI288+AJ283*AJ288+AK283*AK288+AL283*AL288+AM283*AM288)/(AH283+AI283+AJ283+AK283+AL283+AM283)</f>
        <v>0.80500000000000005</v>
      </c>
      <c r="AQ283" s="50">
        <f>(C283*C288+D283*D288+E283*E288+F283*F288+G283*G288++AH283*AH288+AI283*AI288+AJ283*AJ288+AK283*AK288+AL283*AL288+AM283*AM288)/(C283+D283+E283+F283+G283+AH283+AI283+AJ283+AK283+AL283+AM283)</f>
        <v>0.8916666666666665</v>
      </c>
      <c r="AR283" s="41" t="str">
        <f>LOOKUP(AQ283,{0,1.5},{"Dropped Out","Promoted"})</f>
        <v>Dropped Out</v>
      </c>
      <c r="AS283" s="24">
        <v>3</v>
      </c>
      <c r="AT283" s="25">
        <v>3</v>
      </c>
      <c r="AU283" s="25">
        <v>3</v>
      </c>
      <c r="AV283" s="25">
        <v>4</v>
      </c>
      <c r="AW283" s="25">
        <v>4</v>
      </c>
      <c r="AX283" s="53">
        <f>SUM(AS284,AT284,AU284,,AV284,AW284)</f>
        <v>0</v>
      </c>
      <c r="AY283" s="44">
        <f>AX283*100/500</f>
        <v>0</v>
      </c>
      <c r="AZ283" s="47">
        <f>(AS283*AS288+AT283*AT288+AU283*AU288+AV283*AV288+AW283*AW288)/(AS283+AT283+AU283+AV283+AW283)</f>
        <v>0</v>
      </c>
      <c r="BA283" s="50">
        <f>(C283*C288+D283*D288+E283*E288+F283*F288+G283*G288++AH283*AH288+AI283*AI288+AJ283*AJ288+AK283*AK288+AL283*AL288+AM283*AM288+AS283*AS288+AT283*AT288+AU283*AU288+AV283*AV288+AW283*AW288)/(C283+D283+E283+F283+G283+AH283+AI283+AJ283+AK283+AL283+AM283+AS283+AT283+AU283+AV283+AW283)</f>
        <v>0.60566037735849043</v>
      </c>
      <c r="BB283" s="41" t="str">
        <f>LOOKUP(BA283,{0,1.75},{"Dropped Out","Promoted"})</f>
        <v>Dropped Out</v>
      </c>
      <c r="BC283" s="24">
        <v>4</v>
      </c>
      <c r="BD283" s="25">
        <v>3</v>
      </c>
      <c r="BE283" s="25">
        <v>3</v>
      </c>
      <c r="BF283" s="25">
        <v>4</v>
      </c>
      <c r="BG283" s="25">
        <v>3</v>
      </c>
      <c r="BH283" s="53">
        <f>SUM(BC284,BD284,BE284,,BF284,BG284)</f>
        <v>0</v>
      </c>
      <c r="BI283" s="44">
        <f>BH283*100/500</f>
        <v>0</v>
      </c>
      <c r="BJ283" s="47">
        <f>(BC283*BC288+BD283*BD288+BE283*BE288+BF283*BF288+BG283*BG288)/(BC283+BD283+BE283+BF283+BG283)</f>
        <v>0</v>
      </c>
      <c r="BK283" s="50">
        <f>(C283*C288+D283*D288+E283*E288+F283*F288+G283*G288++AH283*AH288+AI283*AI288+AJ283*AJ288+AK283*AK288+AL283*AL288+AM283*AM288+AS283*AS288+AT283*AT288+AU283*AU288+AV283*AV288+AW283*AW288+BC283*BC288+BD283*BD288+BE283*BE288+BF283*BF288+BG283*BG288)/(C283+D283+E283+F283+G283+AH283+AI283+AJ283+AK283+AL283+AM283+AS283+AT283+AU283+AV283+AW283+BC283+BD283+BE283+BF283+BG283)</f>
        <v>0.45857142857142846</v>
      </c>
      <c r="BL283" s="41" t="str">
        <f>LOOKUP(BK283,{0,2},{"Dropped Out","Promoted"})</f>
        <v>Dropped Out</v>
      </c>
    </row>
    <row r="284" spans="1:64" ht="16.8" x14ac:dyDescent="0.3">
      <c r="A284" s="22" t="s">
        <v>124</v>
      </c>
      <c r="B284" s="18" t="s">
        <v>12</v>
      </c>
      <c r="C284" s="7">
        <v>8</v>
      </c>
      <c r="D284" s="7">
        <v>30</v>
      </c>
      <c r="E284" s="7">
        <v>65</v>
      </c>
      <c r="F284" s="7">
        <v>60</v>
      </c>
      <c r="G284" s="7">
        <v>16</v>
      </c>
      <c r="H284" s="35">
        <f>SUM(C284:G284)</f>
        <v>179</v>
      </c>
      <c r="I284" s="45"/>
      <c r="J284" s="57"/>
      <c r="K284" s="60"/>
      <c r="L284" s="27">
        <v>60</v>
      </c>
      <c r="M284" s="28">
        <v>60</v>
      </c>
      <c r="N284" s="28">
        <v>60</v>
      </c>
      <c r="O284" s="28">
        <v>60</v>
      </c>
      <c r="P284" s="28">
        <v>60</v>
      </c>
      <c r="Q284" s="29">
        <v>60</v>
      </c>
      <c r="R284" s="54"/>
      <c r="S284" s="45"/>
      <c r="T284" s="48"/>
      <c r="U284" s="51"/>
      <c r="V284" s="42"/>
      <c r="W284" s="27"/>
      <c r="X284" s="28"/>
      <c r="Y284" s="28"/>
      <c r="Z284" s="28"/>
      <c r="AA284" s="28"/>
      <c r="AB284" s="29"/>
      <c r="AC284" s="54"/>
      <c r="AD284" s="45"/>
      <c r="AE284" s="48"/>
      <c r="AF284" s="51"/>
      <c r="AG284" s="42"/>
      <c r="AH284" s="7">
        <v>56</v>
      </c>
      <c r="AI284" s="7">
        <v>59</v>
      </c>
      <c r="AJ284" s="7">
        <v>42</v>
      </c>
      <c r="AK284" s="7">
        <v>45</v>
      </c>
      <c r="AL284" s="7">
        <v>38</v>
      </c>
      <c r="AM284" s="7">
        <v>50</v>
      </c>
      <c r="AN284" s="53">
        <f>SUM(AH284,AI284,AJ284,,AK284,AL284,AM284)</f>
        <v>290</v>
      </c>
      <c r="AO284" s="45"/>
      <c r="AP284" s="48"/>
      <c r="AQ284" s="51"/>
      <c r="AR284" s="42"/>
      <c r="AS284" s="7"/>
      <c r="AT284" s="7"/>
      <c r="AU284" s="7"/>
      <c r="AV284" s="7"/>
      <c r="AW284" s="7"/>
      <c r="AX284" s="54"/>
      <c r="AY284" s="45"/>
      <c r="AZ284" s="48"/>
      <c r="BA284" s="51"/>
      <c r="BB284" s="42"/>
      <c r="BC284" s="7"/>
      <c r="BD284" s="7"/>
      <c r="BE284" s="7"/>
      <c r="BF284" s="7"/>
      <c r="BG284" s="7"/>
      <c r="BH284" s="54"/>
      <c r="BI284" s="45"/>
      <c r="BJ284" s="48"/>
      <c r="BK284" s="51"/>
      <c r="BL284" s="42"/>
    </row>
    <row r="285" spans="1:64" ht="16.8" x14ac:dyDescent="0.3">
      <c r="A285" s="22"/>
      <c r="B285" s="18"/>
      <c r="C285" s="7"/>
      <c r="D285" s="7"/>
      <c r="E285" s="7"/>
      <c r="F285" s="7"/>
      <c r="G285" s="7"/>
      <c r="H285" s="13"/>
      <c r="I285" s="45"/>
      <c r="J285" s="57"/>
      <c r="K285" s="60"/>
      <c r="L285" s="27"/>
      <c r="M285" s="28"/>
      <c r="N285" s="28"/>
      <c r="O285" s="28"/>
      <c r="P285" s="28"/>
      <c r="Q285" s="29"/>
      <c r="R285" s="54"/>
      <c r="S285" s="45"/>
      <c r="T285" s="48"/>
      <c r="U285" s="51"/>
      <c r="V285" s="42"/>
      <c r="W285" s="37" t="s">
        <v>18</v>
      </c>
      <c r="X285" s="40"/>
      <c r="Y285" s="40"/>
      <c r="Z285" s="40"/>
      <c r="AA285" s="40"/>
      <c r="AB285" s="39"/>
      <c r="AC285" s="54"/>
      <c r="AD285" s="45"/>
      <c r="AE285" s="48"/>
      <c r="AF285" s="51"/>
      <c r="AG285" s="42"/>
      <c r="AH285" s="7"/>
      <c r="AI285" s="7"/>
      <c r="AJ285" s="7"/>
      <c r="AK285" s="36"/>
      <c r="AL285" s="7"/>
      <c r="AM285" s="7"/>
      <c r="AN285" s="54"/>
      <c r="AO285" s="45"/>
      <c r="AP285" s="48"/>
      <c r="AQ285" s="51"/>
      <c r="AR285" s="42"/>
      <c r="AS285" s="7"/>
      <c r="AT285" s="7"/>
      <c r="AU285" s="7"/>
      <c r="AV285" s="7"/>
      <c r="AW285" s="7"/>
      <c r="AX285" s="54"/>
      <c r="AY285" s="45"/>
      <c r="AZ285" s="48"/>
      <c r="BA285" s="51"/>
      <c r="BB285" s="42"/>
      <c r="BC285" s="7"/>
      <c r="BD285" s="7"/>
      <c r="BE285" s="7"/>
      <c r="BF285" s="7"/>
      <c r="BG285" s="7"/>
      <c r="BH285" s="54"/>
      <c r="BI285" s="45"/>
      <c r="BJ285" s="48"/>
      <c r="BK285" s="51"/>
      <c r="BL285" s="42"/>
    </row>
    <row r="286" spans="1:64" ht="16.8" x14ac:dyDescent="0.3">
      <c r="A286" s="22"/>
      <c r="B286" s="19"/>
      <c r="C286" s="7"/>
      <c r="D286" s="7"/>
      <c r="E286" s="7"/>
      <c r="F286" s="7"/>
      <c r="G286" s="7"/>
      <c r="H286" s="13"/>
      <c r="I286" s="45"/>
      <c r="J286" s="57"/>
      <c r="K286" s="60"/>
      <c r="L286" s="27"/>
      <c r="M286" s="28"/>
      <c r="N286" s="28"/>
      <c r="O286" s="28"/>
      <c r="P286" s="28"/>
      <c r="Q286" s="29"/>
      <c r="R286" s="54"/>
      <c r="S286" s="45"/>
      <c r="T286" s="48"/>
      <c r="U286" s="51"/>
      <c r="V286" s="42"/>
      <c r="W286" s="27"/>
      <c r="X286" s="28"/>
      <c r="Y286" s="28"/>
      <c r="Z286" s="28"/>
      <c r="AA286" s="28"/>
      <c r="AB286" s="29"/>
      <c r="AC286" s="54"/>
      <c r="AD286" s="45"/>
      <c r="AE286" s="48"/>
      <c r="AF286" s="51"/>
      <c r="AG286" s="42"/>
      <c r="AH286" s="7"/>
      <c r="AI286" s="7"/>
      <c r="AJ286" s="7"/>
      <c r="AK286" s="7"/>
      <c r="AL286" s="7"/>
      <c r="AM286" s="7"/>
      <c r="AN286" s="54"/>
      <c r="AO286" s="45"/>
      <c r="AP286" s="48"/>
      <c r="AQ286" s="51"/>
      <c r="AR286" s="42"/>
      <c r="AS286" s="7"/>
      <c r="AT286" s="7"/>
      <c r="AU286" s="7"/>
      <c r="AV286" s="7"/>
      <c r="AW286" s="7"/>
      <c r="AX286" s="54"/>
      <c r="AY286" s="45"/>
      <c r="AZ286" s="48"/>
      <c r="BA286" s="51"/>
      <c r="BB286" s="42"/>
      <c r="BC286" s="7"/>
      <c r="BD286" s="7"/>
      <c r="BE286" s="7"/>
      <c r="BF286" s="7"/>
      <c r="BG286" s="7"/>
      <c r="BH286" s="54"/>
      <c r="BI286" s="45"/>
      <c r="BJ286" s="48"/>
      <c r="BK286" s="51"/>
      <c r="BL286" s="42"/>
    </row>
    <row r="287" spans="1:64" ht="16.8" x14ac:dyDescent="0.3">
      <c r="A287" s="22"/>
      <c r="B287" s="19" t="s">
        <v>5</v>
      </c>
      <c r="C287" s="9" t="str">
        <f>LOOKUP(C284, {0,50,60,63,66,70,73,75,80,85,90}, {"F","D","C-","C","C+","B-","B","B+","A-","A","A+"})</f>
        <v>F</v>
      </c>
      <c r="D287" s="9" t="str">
        <f>LOOKUP(D284, {0,50,60,63,66,70,73,75,80,85,90}, {"F","D","C-","C","C+","B-","B","B+","A-","A","A+"})</f>
        <v>F</v>
      </c>
      <c r="E287" s="9" t="str">
        <f>LOOKUP(E284, {0,50,60,63,66,70,73,75,80,85,90}, {"F","D","C-","C","C+","B-","B","B+","A-","A","A+"})</f>
        <v>C</v>
      </c>
      <c r="F287" s="9" t="str">
        <f>LOOKUP(F284, {0,50,60,63,66,70,73,75,80,85,90}, {"F","D","C-","C","C+","B-","B","B+","A-","A","A+"})</f>
        <v>C-</v>
      </c>
      <c r="G287" s="9" t="str">
        <f>LOOKUP(G284, {0,50,60,63,66,70,73,75,80,85,90}, {"F","D","C-","C","C+","B-","B","B+","A-","A","A+"})</f>
        <v>F</v>
      </c>
      <c r="H287" s="13"/>
      <c r="I287" s="45"/>
      <c r="J287" s="57"/>
      <c r="K287" s="60"/>
      <c r="L287" s="9" t="str">
        <f>LOOKUP(L284, {0,50,60,63,66,70,73,75,80,85,90}, {"F","D","C-","C","C+","B-","B","B+","A-","A","A+"})</f>
        <v>C-</v>
      </c>
      <c r="M287" s="9" t="str">
        <f>LOOKUP(M284, {0,50,60,63,66,70,73,75,80,85,90}, {"F","D","C-","C","C+","B-","B","B+","A-","A","A+"})</f>
        <v>C-</v>
      </c>
      <c r="N287" s="9" t="str">
        <f>LOOKUP(N284, {0,50,60,63,66,70,73,75,80,85,90}, {"F","D","C-","C","C+","B-","B","B+","A-","A","A+"})</f>
        <v>C-</v>
      </c>
      <c r="O287" s="9" t="str">
        <f>LOOKUP(O284, {0,50,60,63,66,70,73,75,80,85,90}, {"F","D","C-","C","C+","B-","B","B+","A-","A","A+"})</f>
        <v>C-</v>
      </c>
      <c r="P287" s="9" t="str">
        <f>LOOKUP(P284, {0,50,60,63,66,70,73,75,80,85,90}, {"F","D","C-","C","C+","B-","B","B+","A-","A","A+"})</f>
        <v>C-</v>
      </c>
      <c r="Q287" s="9" t="str">
        <f>LOOKUP(Q284, {0,50,60,63,66,70,73,75,80,85,90}, {"F","D","C-","C","C+","B-","B","B+","A-","A","A+"})</f>
        <v>C-</v>
      </c>
      <c r="R287" s="54"/>
      <c r="S287" s="45"/>
      <c r="T287" s="48"/>
      <c r="U287" s="51"/>
      <c r="V287" s="42"/>
      <c r="W287" s="10" t="str">
        <f>LOOKUP(W284, {0,50,55,58,61,65,70,75,80,85}, {"F","D","C-","C","C+","B-","B","B+","A-","A+"})</f>
        <v>F</v>
      </c>
      <c r="X287" s="9" t="str">
        <f>LOOKUP(X284, {0,50,55,58,61,65,70,75,80,85}, {"F","D","C-","C","C+","B-","B","B+","A-","A+"})</f>
        <v>F</v>
      </c>
      <c r="Y287" s="9" t="str">
        <f>LOOKUP(Y284, {0,50,55,58,61,65,70,75,80,85}, {"F","D","C-","C","C+","B-","B","B+","A-","A+"})</f>
        <v>F</v>
      </c>
      <c r="Z287" s="9" t="str">
        <f>LOOKUP(Z284, {0,50,55,58,61,65,70,75,80,85}, {"F","D","C-","C","C+","B-","B","B+","A-","A+"})</f>
        <v>F</v>
      </c>
      <c r="AA287" s="9" t="str">
        <f>LOOKUP(AA284, {0,50,55,58,61,65,70,75,80,85}, {"F","D","C-","C","C+","B-","B","B+","A-","A+"})</f>
        <v>F</v>
      </c>
      <c r="AB287" s="29" t="str">
        <f>LOOKUP(AB284, {0,50,55,58,61,65,70,75,80,85}, {"F","D","C-","C","C+","B-","B","B+","A-","A+"})</f>
        <v>F</v>
      </c>
      <c r="AC287" s="54"/>
      <c r="AD287" s="45"/>
      <c r="AE287" s="48"/>
      <c r="AF287" s="51"/>
      <c r="AG287" s="42"/>
      <c r="AH287" s="9" t="str">
        <f>LOOKUP(AH284, {0,50,60,63,66,70,73,75,80,85,90}, {"F","D","C-","C","C+","B-","B","B+","A-","A","A+"})</f>
        <v>D</v>
      </c>
      <c r="AI287" s="9" t="str">
        <f>LOOKUP(AI284, {0,50,60,63,66,70,73,75,80,85,90}, {"F","D","C-","C","C+","B-","B","B+","A-","A","A+"})</f>
        <v>D</v>
      </c>
      <c r="AJ287" s="9" t="str">
        <f>LOOKUP(AJ284, {0,50,60,63,66,70,73,75,80,85,90}, {"F","D","C-","C","C+","B-","B","B+","A-","A","A+"})</f>
        <v>F</v>
      </c>
      <c r="AK287" s="9" t="str">
        <f>LOOKUP(AK284, {0,50,60,63,66,70,73,75,80,85,90}, {"F","D","C-","C","C+","B-","B","B+","A-","A","A+"})</f>
        <v>F</v>
      </c>
      <c r="AL287" s="9" t="str">
        <f>LOOKUP(AL284, {0,50,60,63,66,70,73,75,80,85,90}, {"F","D","C-","C","C+","B-","B","B+","A-","A","A+"})</f>
        <v>F</v>
      </c>
      <c r="AM287" s="9" t="str">
        <f>LOOKUP(AM284, {0,50,60,63,66,70,73,75,80,85,90}, {"F","D","C-","C","C+","B-","B","B+","A-","A","A+"})</f>
        <v>D</v>
      </c>
      <c r="AN287" s="54"/>
      <c r="AO287" s="45"/>
      <c r="AP287" s="48"/>
      <c r="AQ287" s="51"/>
      <c r="AR287" s="42"/>
      <c r="AS287" s="9" t="str">
        <f>LOOKUP(AS284, {0,50,60,63,66,70,73,75,80,85,90}, {"F","D","C-","C","C+","B-","B","B+","A-","A","A+"})</f>
        <v>F</v>
      </c>
      <c r="AT287" s="9" t="str">
        <f>LOOKUP(AT284, {0,50,60,63,66,70,73,75,80,85,90}, {"F","D","C-","C","C+","B-","B","B+","A-","A","A+"})</f>
        <v>F</v>
      </c>
      <c r="AU287" s="9" t="str">
        <f>LOOKUP(AU284, {0,50,60,63,66,70,73,75,80,85,90}, {"F","D","C-","C","C+","B-","B","B+","A-","A","A+"})</f>
        <v>F</v>
      </c>
      <c r="AV287" s="9" t="str">
        <f>LOOKUP(AV284, {0,50,60,63,66,70,73,75,80,85,90}, {"F","D","C-","C","C+","B-","B","B+","A-","A","A+"})</f>
        <v>F</v>
      </c>
      <c r="AW287" s="9" t="str">
        <f>LOOKUP(AW284, {0,50,60,63,66,70,73,75,80,85,90}, {"F","D","C-","C","C+","B-","B","B+","A-","A","A+"})</f>
        <v>F</v>
      </c>
      <c r="AX287" s="54"/>
      <c r="AY287" s="45"/>
      <c r="AZ287" s="48"/>
      <c r="BA287" s="51"/>
      <c r="BB287" s="42"/>
      <c r="BC287" s="9" t="str">
        <f>LOOKUP(BC284, {0,50,60,63,66,70,73,75,80,85,90}, {"F","D","C-","C","C+","B-","B","B+","A-","A","A+"})</f>
        <v>F</v>
      </c>
      <c r="BD287" s="9" t="str">
        <f>LOOKUP(BD284, {0,50,60,63,66,70,73,75,80,85,90}, {"F","D","C-","C","C+","B-","B","B+","A-","A","A+"})</f>
        <v>F</v>
      </c>
      <c r="BE287" s="9" t="str">
        <f>LOOKUP(BE284, {0,50,60,63,66,70,73,75,80,85,90}, {"F","D","C-","C","C+","B-","B","B+","A-","A","A+"})</f>
        <v>F</v>
      </c>
      <c r="BF287" s="9" t="str">
        <f>LOOKUP(BF284, {0,50,60,63,66,70,73,75,80,85,90}, {"F","D","C-","C","C+","B-","B","B+","A-","A","A+"})</f>
        <v>F</v>
      </c>
      <c r="BG287" s="9" t="str">
        <f>LOOKUP(BG284, {0,50,60,63,66,70,73,75,80,85,90}, {"F","D","C-","C","C+","B-","B","B+","A-","A","A+"})</f>
        <v>F</v>
      </c>
      <c r="BH287" s="54"/>
      <c r="BI287" s="45"/>
      <c r="BJ287" s="48"/>
      <c r="BK287" s="51"/>
      <c r="BL287" s="42"/>
    </row>
    <row r="288" spans="1:64" ht="17.399999999999999" thickBot="1" x14ac:dyDescent="0.35">
      <c r="A288" s="23"/>
      <c r="B288" s="20" t="s">
        <v>6</v>
      </c>
      <c r="C288" s="12" t="str">
        <f>LOOKUP(C284,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D288" s="12" t="str">
        <f>LOOKUP(D284,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E288" s="12" t="str">
        <f>LOOKUP(E284,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F288" s="12" t="str">
        <f>LOOKUP(F284,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G288" s="12" t="str">
        <f>LOOKUP(G284,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H288" s="14"/>
      <c r="I288" s="46"/>
      <c r="J288" s="58"/>
      <c r="K288" s="61"/>
      <c r="L288" s="12" t="str">
        <f>LOOKUP(L284,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M288" s="12" t="str">
        <f>LOOKUP(M284,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288" s="12" t="str">
        <f>LOOKUP(N284,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288" s="12" t="str">
        <f>LOOKUP(O284,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288" s="12" t="str">
        <f>LOOKUP(P284,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288" s="12" t="str">
        <f>LOOKUP(Q284,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288" s="55"/>
      <c r="S288" s="46"/>
      <c r="T288" s="49"/>
      <c r="U288" s="51"/>
      <c r="V288" s="43"/>
      <c r="W288" s="11" t="str">
        <f>LOOKUP(W284,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X288" s="12" t="str">
        <f>LOOKUP(X284,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288" s="12" t="str">
        <f>LOOKUP(Y284,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288" s="12" t="str">
        <f>LOOKUP(Z284,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288" s="12" t="str">
        <f>LOOKUP(AA284,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288" s="30" t="str">
        <f>LOOKUP(AB284,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288" s="55"/>
      <c r="AD288" s="46"/>
      <c r="AE288" s="49"/>
      <c r="AF288" s="52"/>
      <c r="AG288" s="43"/>
      <c r="AH288" s="12" t="str">
        <f>LOOKUP(AH284,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1.6</v>
      </c>
      <c r="AI288" s="12" t="str">
        <f>LOOKUP(AI284,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1.9</v>
      </c>
      <c r="AJ288" s="12" t="str">
        <f>LOOKUP(AJ284,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K288" s="12" t="str">
        <f>LOOKUP(AK284,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L288" s="12" t="str">
        <f>LOOKUP(AL284,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M288" s="12" t="str">
        <f>LOOKUP(AM284,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AN288" s="55"/>
      <c r="AO288" s="46"/>
      <c r="AP288" s="49"/>
      <c r="AQ288" s="52"/>
      <c r="AR288" s="43"/>
      <c r="AS288" s="12" t="str">
        <f>LOOKUP(AS284,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T288" s="12" t="str">
        <f>LOOKUP(AT284,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U288" s="12" t="str">
        <f>LOOKUP(AU284,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V288" s="12" t="str">
        <f>LOOKUP(AV284,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W288" s="12" t="str">
        <f>LOOKUP(AW284,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288" s="55"/>
      <c r="AY288" s="46"/>
      <c r="AZ288" s="49"/>
      <c r="BA288" s="52"/>
      <c r="BB288" s="43"/>
      <c r="BC288" s="12" t="str">
        <f>LOOKUP(BC284,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D288" s="12" t="str">
        <f>LOOKUP(BD284,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E288" s="12" t="str">
        <f>LOOKUP(BE284,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288" s="12" t="str">
        <f>LOOKUP(BF284,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288" s="12" t="str">
        <f>LOOKUP(BG284,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288" s="55"/>
      <c r="BI288" s="46"/>
      <c r="BJ288" s="49"/>
      <c r="BK288" s="52"/>
      <c r="BL288" s="43"/>
    </row>
    <row r="289" spans="1:64" ht="17.399999999999999" thickBot="1" x14ac:dyDescent="0.35">
      <c r="A289" s="21" t="s">
        <v>125</v>
      </c>
      <c r="B289" s="17" t="s">
        <v>11</v>
      </c>
      <c r="C289" s="24">
        <v>4</v>
      </c>
      <c r="D289" s="7">
        <v>3</v>
      </c>
      <c r="E289" s="7">
        <v>4</v>
      </c>
      <c r="F289" s="7">
        <v>3</v>
      </c>
      <c r="G289" s="7">
        <v>2</v>
      </c>
      <c r="H289" s="16">
        <f>SUM(C289:G289)</f>
        <v>16</v>
      </c>
      <c r="I289" s="44">
        <f>H290*100/500</f>
        <v>72.8</v>
      </c>
      <c r="J289" s="56">
        <f>(C289*C294+D289*D294+E289*E294+F289*F294+G289*G294)/(C289+D289+E289+F289+G289)</f>
        <v>3.05</v>
      </c>
      <c r="K289" s="59" t="str">
        <f>LOOKUP(J289,{0,1},{"Dropped Out"," Promoted"})</f>
        <v xml:space="preserve"> Promoted</v>
      </c>
      <c r="L289" s="24">
        <v>3</v>
      </c>
      <c r="M289" s="25">
        <v>2</v>
      </c>
      <c r="N289" s="25">
        <v>3</v>
      </c>
      <c r="O289" s="25">
        <v>3</v>
      </c>
      <c r="P289" s="25">
        <v>3</v>
      </c>
      <c r="Q289" s="26">
        <v>3</v>
      </c>
      <c r="R289" s="53">
        <f>SUM(L290,M290,N290,,O290,P290,Q290)</f>
        <v>360</v>
      </c>
      <c r="S289" s="44">
        <f>AVERAGE(L290,M290,N290,O290,P290,Q290)</f>
        <v>60</v>
      </c>
      <c r="T289" s="47">
        <f>(L289*L294+M289*M294+N289*N294+O289*O294+P289*P294+Q289*Q294)/(L289+M289+N289+O289+P289+Q289)</f>
        <v>2</v>
      </c>
      <c r="U289" s="50" t="e">
        <f>(C289*C294+D289*D294+E289*E294+F289*F294+#REF!*#REF!+#REF!*#REF!+L289*L294+M289*M294+N289*N294+O289*O294+P289*P294+Q289*Q294)/(C289+D289+E289+F289+#REF!+#REF!+L289+M289+N289+O289+P289+Q289)</f>
        <v>#REF!</v>
      </c>
      <c r="V289" s="41" t="e">
        <f>LOOKUP(U289,{0,1.5,2},{"Dropped Out","Probation","Promoted"})</f>
        <v>#REF!</v>
      </c>
      <c r="W289" s="24">
        <v>3</v>
      </c>
      <c r="X289" s="25">
        <v>2</v>
      </c>
      <c r="Y289" s="25">
        <v>3</v>
      </c>
      <c r="Z289" s="25">
        <v>3</v>
      </c>
      <c r="AA289" s="25">
        <v>3</v>
      </c>
      <c r="AB289" s="26">
        <v>3</v>
      </c>
      <c r="AC289" s="53">
        <f>SUM(W290,X290,Y290,,Z290,AA290,AB290)</f>
        <v>0</v>
      </c>
      <c r="AD289" s="44" t="e">
        <f>AVERAGE(W290,X290,Y290,Z290,AA290,AB290)</f>
        <v>#DIV/0!</v>
      </c>
      <c r="AE289" s="47">
        <f>(W289*W294+X289*X294+Y289*Y294+Z289*Z294+AA289*AA294+AB289*AB294)/(W289+X289+Y289+Z289+AA289+AB289)</f>
        <v>0</v>
      </c>
      <c r="AF289" s="50">
        <f>(M289*M294+N289*N294+O289*O294+P289*P294+Q289*Q294+R289*R294+W289*W294+X289*X294+Y289*Y294+Z289*Z294+AA289*AA294+AB289*AB294)/(M289+N289+O289+P289+Q289+R289+W289+X289+Y289+Z289+AA289+AB289)</f>
        <v>7.1611253196930943E-2</v>
      </c>
      <c r="AG289" s="41" t="str">
        <f>LOOKUP(AF289,{0,1.5,2},{"Dropped Out","Probation","Promoted"})</f>
        <v>Dropped Out</v>
      </c>
      <c r="AH289" s="24">
        <v>4</v>
      </c>
      <c r="AI289" s="25">
        <v>3</v>
      </c>
      <c r="AJ289" s="25">
        <v>3</v>
      </c>
      <c r="AK289" s="25">
        <v>2</v>
      </c>
      <c r="AL289" s="25">
        <v>4</v>
      </c>
      <c r="AM289" s="26">
        <v>4</v>
      </c>
      <c r="AN289" s="16">
        <f>SUM(AH289:AM289)</f>
        <v>20</v>
      </c>
      <c r="AO289" s="44">
        <f>AN290*100/600</f>
        <v>65</v>
      </c>
      <c r="AP289" s="47">
        <f>(AH289*AH294+AI289*AI294+AJ289*AJ294+AK289*AK294+AL289*AL294+AM289*AM294)/(AH289+AI289+AJ289+AK289+AL289+AM289)</f>
        <v>2.54</v>
      </c>
      <c r="AQ289" s="50">
        <f>(C289*C294+D289*D294+E289*E294+F289*F294+G289*G294++AH289*AH294+AI289*AI294+AJ289*AJ294+AK289*AK294+AL289*AL294+AM289*AM294)/(C289+D289+E289+F289+G289+AH289+AI289+AJ289+AK289+AL289+AM289)</f>
        <v>2.7666666666666671</v>
      </c>
      <c r="AR289" s="41" t="str">
        <f>LOOKUP(AQ289,{0,1.5},{"Dropped Out","Promoted"})</f>
        <v>Promoted</v>
      </c>
      <c r="AS289" s="24">
        <v>3</v>
      </c>
      <c r="AT289" s="25">
        <v>3</v>
      </c>
      <c r="AU289" s="25">
        <v>3</v>
      </c>
      <c r="AV289" s="25">
        <v>4</v>
      </c>
      <c r="AW289" s="25">
        <v>4</v>
      </c>
      <c r="AX289" s="53">
        <f>SUM(AS290,AT290,AU290,,AV290,AW290)</f>
        <v>314</v>
      </c>
      <c r="AY289" s="44">
        <f>AX289*100/500</f>
        <v>62.8</v>
      </c>
      <c r="AZ289" s="47">
        <f>(AS289*AS294+AT289*AT294+AU289*AU294+AV289*AV294+AW289*AW294)/(AS289+AT289+AU289+AV289+AW289)</f>
        <v>2.2352941176470589</v>
      </c>
      <c r="BA289" s="50">
        <f>(C289*C294+D289*D294+E289*E294+F289*F294+G289*G294++AH289*AH294+AI289*AI294+AJ289*AJ294+AK289*AK294+AL289*AL294+AM289*AM294+AS289*AS294+AT289*AT294+AU289*AU294+AV289*AV294+AW289*AW294)/(C289+D289+E289+F289+G289+AH289+AI289+AJ289+AK289+AL289+AM289+AS289+AT289+AU289+AV289+AW289)</f>
        <v>2.5962264150943399</v>
      </c>
      <c r="BB289" s="41" t="str">
        <f>LOOKUP(BA289,{0,1.75},{"Dropped Out","Promoted"})</f>
        <v>Promoted</v>
      </c>
      <c r="BC289" s="24">
        <v>4</v>
      </c>
      <c r="BD289" s="25">
        <v>3</v>
      </c>
      <c r="BE289" s="25">
        <v>3</v>
      </c>
      <c r="BF289" s="25">
        <v>4</v>
      </c>
      <c r="BG289" s="25">
        <v>3</v>
      </c>
      <c r="BH289" s="53">
        <f>SUM(BC290,BD290,BE290,,BF290,BG290)</f>
        <v>307</v>
      </c>
      <c r="BI289" s="44">
        <f>BH289*100/500</f>
        <v>61.4</v>
      </c>
      <c r="BJ289" s="47">
        <f>(BC289*BC294+BD289*BD294+BE289*BE294+BF289*BF294+BG289*BG294)/(BC289+BD289+BE289+BF289+BG289)</f>
        <v>2.2882352941176469</v>
      </c>
      <c r="BK289" s="50">
        <f>(C289*C294+D289*D294+E289*E294+F289*F294+G289*G294++AH289*AH294+AI289*AI294+AJ289*AJ294+AK289*AK294+AL289*AL294+AM289*AM294+AS289*AS294+AT289*AT294+AU289*AU294+AV289*AV294+AW289*AW294+BC289*BC294+BD289*BD294+BE289*BE294+BF289*BF294+BG289*BG294)/(C289+D289+E289+F289+G289+AH289+AI289+AJ289+AK289+AL289+AM289+AS289+AT289+AU289+AV289+AW289+BC289+BD289+BE289+BF289+BG289)</f>
        <v>2.5214285714285718</v>
      </c>
      <c r="BL289" s="41" t="str">
        <f>LOOKUP(BK289,{0,2},{"Dropped Out","Promoted"})</f>
        <v>Promoted</v>
      </c>
    </row>
    <row r="290" spans="1:64" ht="16.8" x14ac:dyDescent="0.3">
      <c r="A290" s="22" t="s">
        <v>126</v>
      </c>
      <c r="B290" s="18" t="s">
        <v>12</v>
      </c>
      <c r="C290" s="7">
        <v>62</v>
      </c>
      <c r="D290" s="7">
        <v>65</v>
      </c>
      <c r="E290" s="7">
        <v>92</v>
      </c>
      <c r="F290" s="7">
        <v>75</v>
      </c>
      <c r="G290" s="7">
        <v>70</v>
      </c>
      <c r="H290" s="35">
        <f>SUM(C290:G290)</f>
        <v>364</v>
      </c>
      <c r="I290" s="45"/>
      <c r="J290" s="57"/>
      <c r="K290" s="60"/>
      <c r="L290" s="27">
        <v>60</v>
      </c>
      <c r="M290" s="28">
        <v>60</v>
      </c>
      <c r="N290" s="28">
        <v>60</v>
      </c>
      <c r="O290" s="28">
        <v>60</v>
      </c>
      <c r="P290" s="28">
        <v>60</v>
      </c>
      <c r="Q290" s="29">
        <v>60</v>
      </c>
      <c r="R290" s="54"/>
      <c r="S290" s="45"/>
      <c r="T290" s="48"/>
      <c r="U290" s="51"/>
      <c r="V290" s="42"/>
      <c r="W290" s="27"/>
      <c r="X290" s="28"/>
      <c r="Y290" s="28"/>
      <c r="Z290" s="28"/>
      <c r="AA290" s="28"/>
      <c r="AB290" s="29"/>
      <c r="AC290" s="54"/>
      <c r="AD290" s="45"/>
      <c r="AE290" s="48"/>
      <c r="AF290" s="51"/>
      <c r="AG290" s="42"/>
      <c r="AH290" s="7">
        <v>72</v>
      </c>
      <c r="AI290" s="7">
        <v>59</v>
      </c>
      <c r="AJ290" s="7">
        <v>67</v>
      </c>
      <c r="AK290" s="7">
        <v>61</v>
      </c>
      <c r="AL290" s="7">
        <v>50</v>
      </c>
      <c r="AM290" s="7">
        <v>81</v>
      </c>
      <c r="AN290" s="53">
        <f>SUM(AH290,AI290,AJ290,,AK290,AL290,AM290)</f>
        <v>390</v>
      </c>
      <c r="AO290" s="45"/>
      <c r="AP290" s="48"/>
      <c r="AQ290" s="51"/>
      <c r="AR290" s="42"/>
      <c r="AS290" s="7">
        <v>65</v>
      </c>
      <c r="AT290" s="7">
        <v>80</v>
      </c>
      <c r="AU290" s="7">
        <v>51</v>
      </c>
      <c r="AV290" s="7">
        <v>62</v>
      </c>
      <c r="AW290" s="7">
        <v>56</v>
      </c>
      <c r="AX290" s="54"/>
      <c r="AY290" s="45"/>
      <c r="AZ290" s="48"/>
      <c r="BA290" s="51"/>
      <c r="BB290" s="42"/>
      <c r="BC290" s="7">
        <v>60</v>
      </c>
      <c r="BD290" s="7">
        <v>75</v>
      </c>
      <c r="BE290" s="7">
        <v>68</v>
      </c>
      <c r="BF290" s="7">
        <v>70</v>
      </c>
      <c r="BG290" s="7">
        <v>34</v>
      </c>
      <c r="BH290" s="54"/>
      <c r="BI290" s="45"/>
      <c r="BJ290" s="48"/>
      <c r="BK290" s="51"/>
      <c r="BL290" s="42"/>
    </row>
    <row r="291" spans="1:64" ht="16.8" x14ac:dyDescent="0.3">
      <c r="A291" s="22" t="s">
        <v>186</v>
      </c>
      <c r="B291" s="18"/>
      <c r="C291" s="7"/>
      <c r="D291" s="7"/>
      <c r="E291" s="7"/>
      <c r="F291" s="7"/>
      <c r="G291" s="7"/>
      <c r="H291" s="13"/>
      <c r="I291" s="45"/>
      <c r="J291" s="57"/>
      <c r="K291" s="60"/>
      <c r="L291" s="27"/>
      <c r="M291" s="28"/>
      <c r="N291" s="28"/>
      <c r="O291" s="28"/>
      <c r="P291" s="28"/>
      <c r="Q291" s="29"/>
      <c r="R291" s="54"/>
      <c r="S291" s="45"/>
      <c r="T291" s="48"/>
      <c r="U291" s="51"/>
      <c r="V291" s="42"/>
      <c r="W291" s="37" t="s">
        <v>18</v>
      </c>
      <c r="X291" s="40"/>
      <c r="Y291" s="40"/>
      <c r="Z291" s="40"/>
      <c r="AA291" s="40"/>
      <c r="AB291" s="39"/>
      <c r="AC291" s="54"/>
      <c r="AD291" s="45"/>
      <c r="AE291" s="48"/>
      <c r="AF291" s="51"/>
      <c r="AG291" s="42"/>
      <c r="AH291" s="7"/>
      <c r="AI291" s="7"/>
      <c r="AJ291" s="7"/>
      <c r="AK291" s="36"/>
      <c r="AL291" s="7"/>
      <c r="AM291" s="7"/>
      <c r="AN291" s="54"/>
      <c r="AO291" s="45"/>
      <c r="AP291" s="48"/>
      <c r="AQ291" s="51"/>
      <c r="AR291" s="42"/>
      <c r="AS291" s="7"/>
      <c r="AT291" s="7"/>
      <c r="AU291" s="7"/>
      <c r="AV291" s="7"/>
      <c r="AW291" s="7"/>
      <c r="AX291" s="54"/>
      <c r="AY291" s="45"/>
      <c r="AZ291" s="48"/>
      <c r="BA291" s="51"/>
      <c r="BB291" s="42"/>
      <c r="BC291" s="7"/>
      <c r="BD291" s="7"/>
      <c r="BE291" s="7"/>
      <c r="BF291" s="7"/>
      <c r="BG291" s="7"/>
      <c r="BH291" s="54"/>
      <c r="BI291" s="45"/>
      <c r="BJ291" s="48"/>
      <c r="BK291" s="51"/>
      <c r="BL291" s="42"/>
    </row>
    <row r="292" spans="1:64" ht="16.8" x14ac:dyDescent="0.3">
      <c r="A292" s="22"/>
      <c r="B292" s="19"/>
      <c r="C292" s="7"/>
      <c r="D292" s="7"/>
      <c r="E292" s="7"/>
      <c r="F292" s="7"/>
      <c r="G292" s="7"/>
      <c r="H292" s="13"/>
      <c r="I292" s="45"/>
      <c r="J292" s="57"/>
      <c r="K292" s="60"/>
      <c r="L292" s="27"/>
      <c r="M292" s="28"/>
      <c r="N292" s="28"/>
      <c r="O292" s="28"/>
      <c r="P292" s="28"/>
      <c r="Q292" s="29"/>
      <c r="R292" s="54"/>
      <c r="S292" s="45"/>
      <c r="T292" s="48"/>
      <c r="U292" s="51"/>
      <c r="V292" s="42"/>
      <c r="W292" s="27"/>
      <c r="X292" s="28"/>
      <c r="Y292" s="28"/>
      <c r="Z292" s="28"/>
      <c r="AA292" s="28"/>
      <c r="AB292" s="29"/>
      <c r="AC292" s="54"/>
      <c r="AD292" s="45"/>
      <c r="AE292" s="48"/>
      <c r="AF292" s="51"/>
      <c r="AG292" s="42"/>
      <c r="AH292" s="7"/>
      <c r="AI292" s="7"/>
      <c r="AJ292" s="7"/>
      <c r="AK292" s="7"/>
      <c r="AL292" s="7"/>
      <c r="AM292" s="7"/>
      <c r="AN292" s="54"/>
      <c r="AO292" s="45"/>
      <c r="AP292" s="48"/>
      <c r="AQ292" s="51"/>
      <c r="AR292" s="42"/>
      <c r="AS292" s="7"/>
      <c r="AT292" s="7"/>
      <c r="AU292" s="7"/>
      <c r="AV292" s="7"/>
      <c r="AW292" s="7"/>
      <c r="AX292" s="54"/>
      <c r="AY292" s="45"/>
      <c r="AZ292" s="48"/>
      <c r="BA292" s="51"/>
      <c r="BB292" s="42"/>
      <c r="BC292" s="7"/>
      <c r="BD292" s="7"/>
      <c r="BE292" s="7"/>
      <c r="BF292" s="7"/>
      <c r="BG292" s="7"/>
      <c r="BH292" s="54"/>
      <c r="BI292" s="45"/>
      <c r="BJ292" s="48"/>
      <c r="BK292" s="51"/>
      <c r="BL292" s="42"/>
    </row>
    <row r="293" spans="1:64" ht="16.8" x14ac:dyDescent="0.3">
      <c r="A293" s="22"/>
      <c r="B293" s="19" t="s">
        <v>5</v>
      </c>
      <c r="C293" s="9" t="str">
        <f>LOOKUP(C290, {0,50,60,63,66,70,73,75,80,85,90}, {"F","D","C-","C","C+","B-","B","B+","A-","A","A+"})</f>
        <v>C-</v>
      </c>
      <c r="D293" s="9" t="str">
        <f>LOOKUP(D290, {0,50,60,63,66,70,73,75,80,85,90}, {"F","D","C-","C","C+","B-","B","B+","A-","A","A+"})</f>
        <v>C</v>
      </c>
      <c r="E293" s="9" t="str">
        <f>LOOKUP(E290, {0,50,60,63,66,70,73,75,80,85,90}, {"F","D","C-","C","C+","B-","B","B+","A-","A","A+"})</f>
        <v>A+</v>
      </c>
      <c r="F293" s="9" t="str">
        <f>LOOKUP(F290, {0,50,60,63,66,70,73,75,80,85,90}, {"F","D","C-","C","C+","B-","B","B+","A-","A","A+"})</f>
        <v>B+</v>
      </c>
      <c r="G293" s="9" t="str">
        <f>LOOKUP(G290, {0,50,60,63,66,70,73,75,80,85,90}, {"F","D","C-","C","C+","B-","B","B+","A-","A","A+"})</f>
        <v>B-</v>
      </c>
      <c r="H293" s="13"/>
      <c r="I293" s="45"/>
      <c r="J293" s="57"/>
      <c r="K293" s="60"/>
      <c r="L293" s="9" t="str">
        <f>LOOKUP(L290, {0,50,60,63,66,70,73,75,80,85,90}, {"F","D","C-","C","C+","B-","B","B+","A-","A","A+"})</f>
        <v>C-</v>
      </c>
      <c r="M293" s="9" t="str">
        <f>LOOKUP(M290, {0,50,60,63,66,70,73,75,80,85,90}, {"F","D","C-","C","C+","B-","B","B+","A-","A","A+"})</f>
        <v>C-</v>
      </c>
      <c r="N293" s="9" t="str">
        <f>LOOKUP(N290, {0,50,60,63,66,70,73,75,80,85,90}, {"F","D","C-","C","C+","B-","B","B+","A-","A","A+"})</f>
        <v>C-</v>
      </c>
      <c r="O293" s="9" t="str">
        <f>LOOKUP(O290, {0,50,60,63,66,70,73,75,80,85,90}, {"F","D","C-","C","C+","B-","B","B+","A-","A","A+"})</f>
        <v>C-</v>
      </c>
      <c r="P293" s="9" t="str">
        <f>LOOKUP(P290, {0,50,60,63,66,70,73,75,80,85,90}, {"F","D","C-","C","C+","B-","B","B+","A-","A","A+"})</f>
        <v>C-</v>
      </c>
      <c r="Q293" s="9" t="str">
        <f>LOOKUP(Q290, {0,50,60,63,66,70,73,75,80,85,90}, {"F","D","C-","C","C+","B-","B","B+","A-","A","A+"})</f>
        <v>C-</v>
      </c>
      <c r="R293" s="54"/>
      <c r="S293" s="45"/>
      <c r="T293" s="48"/>
      <c r="U293" s="51"/>
      <c r="V293" s="42"/>
      <c r="W293" s="10" t="str">
        <f>LOOKUP(W290, {0,50,55,58,61,65,70,75,80,85}, {"F","D","C-","C","C+","B-","B","B+","A-","A+"})</f>
        <v>F</v>
      </c>
      <c r="X293" s="9" t="str">
        <f>LOOKUP(X290, {0,50,55,58,61,65,70,75,80,85}, {"F","D","C-","C","C+","B-","B","B+","A-","A+"})</f>
        <v>F</v>
      </c>
      <c r="Y293" s="9" t="str">
        <f>LOOKUP(Y290, {0,50,55,58,61,65,70,75,80,85}, {"F","D","C-","C","C+","B-","B","B+","A-","A+"})</f>
        <v>F</v>
      </c>
      <c r="Z293" s="9" t="str">
        <f>LOOKUP(Z290, {0,50,55,58,61,65,70,75,80,85}, {"F","D","C-","C","C+","B-","B","B+","A-","A+"})</f>
        <v>F</v>
      </c>
      <c r="AA293" s="9" t="str">
        <f>LOOKUP(AA290, {0,50,55,58,61,65,70,75,80,85}, {"F","D","C-","C","C+","B-","B","B+","A-","A+"})</f>
        <v>F</v>
      </c>
      <c r="AB293" s="29" t="str">
        <f>LOOKUP(AB290, {0,50,55,58,61,65,70,75,80,85}, {"F","D","C-","C","C+","B-","B","B+","A-","A+"})</f>
        <v>F</v>
      </c>
      <c r="AC293" s="54"/>
      <c r="AD293" s="45"/>
      <c r="AE293" s="48"/>
      <c r="AF293" s="51"/>
      <c r="AG293" s="42"/>
      <c r="AH293" s="9" t="str">
        <f>LOOKUP(AH290, {0,50,60,63,66,70,73,75,80,85,90}, {"F","D","C-","C","C+","B-","B","B+","A-","A","A+"})</f>
        <v>B-</v>
      </c>
      <c r="AI293" s="9" t="str">
        <f>LOOKUP(AI290, {0,50,60,63,66,70,73,75,80,85,90}, {"F","D","C-","C","C+","B-","B","B+","A-","A","A+"})</f>
        <v>D</v>
      </c>
      <c r="AJ293" s="9" t="str">
        <f>LOOKUP(AJ290, {0,50,60,63,66,70,73,75,80,85,90}, {"F","D","C-","C","C+","B-","B","B+","A-","A","A+"})</f>
        <v>C+</v>
      </c>
      <c r="AK293" s="9" t="str">
        <f>LOOKUP(AK290, {0,50,60,63,66,70,73,75,80,85,90}, {"F","D","C-","C","C+","B-","B","B+","A-","A","A+"})</f>
        <v>C-</v>
      </c>
      <c r="AL293" s="9" t="str">
        <f>LOOKUP(AL290, {0,50,60,63,66,70,73,75,80,85,90}, {"F","D","C-","C","C+","B-","B","B+","A-","A","A+"})</f>
        <v>D</v>
      </c>
      <c r="AM293" s="9" t="str">
        <f>LOOKUP(AM290, {0,50,60,63,66,70,73,75,80,85,90}, {"F","D","C-","C","C+","B-","B","B+","A-","A","A+"})</f>
        <v>A-</v>
      </c>
      <c r="AN293" s="54"/>
      <c r="AO293" s="45"/>
      <c r="AP293" s="48"/>
      <c r="AQ293" s="51"/>
      <c r="AR293" s="42"/>
      <c r="AS293" s="9" t="str">
        <f>LOOKUP(AS290, {0,50,60,63,66,70,73,75,80,85,90}, {"F","D","C-","C","C+","B-","B","B+","A-","A","A+"})</f>
        <v>C</v>
      </c>
      <c r="AT293" s="9" t="str">
        <f>LOOKUP(AT290, {0,50,60,63,66,70,73,75,80,85,90}, {"F","D","C-","C","C+","B-","B","B+","A-","A","A+"})</f>
        <v>A-</v>
      </c>
      <c r="AU293" s="9" t="str">
        <f>LOOKUP(AU290, {0,50,60,63,66,70,73,75,80,85,90}, {"F","D","C-","C","C+","B-","B","B+","A-","A","A+"})</f>
        <v>D</v>
      </c>
      <c r="AV293" s="9" t="str">
        <f>LOOKUP(AV290, {0,50,60,63,66,70,73,75,80,85,90}, {"F","D","C-","C","C+","B-","B","B+","A-","A","A+"})</f>
        <v>C-</v>
      </c>
      <c r="AW293" s="9" t="str">
        <f>LOOKUP(AW290, {0,50,60,63,66,70,73,75,80,85,90}, {"F","D","C-","C","C+","B-","B","B+","A-","A","A+"})</f>
        <v>D</v>
      </c>
      <c r="AX293" s="54"/>
      <c r="AY293" s="45"/>
      <c r="AZ293" s="48"/>
      <c r="BA293" s="51"/>
      <c r="BB293" s="42"/>
      <c r="BC293" s="9" t="str">
        <f>LOOKUP(BC290, {0,50,60,63,66,70,73,75,80,85,90}, {"F","D","C-","C","C+","B-","B","B+","A-","A","A+"})</f>
        <v>C-</v>
      </c>
      <c r="BD293" s="9" t="str">
        <f>LOOKUP(BD290, {0,50,60,63,66,70,73,75,80,85,90}, {"F","D","C-","C","C+","B-","B","B+","A-","A","A+"})</f>
        <v>B+</v>
      </c>
      <c r="BE293" s="9" t="str">
        <f>LOOKUP(BE290, {0,50,60,63,66,70,73,75,80,85,90}, {"F","D","C-","C","C+","B-","B","B+","A-","A","A+"})</f>
        <v>C+</v>
      </c>
      <c r="BF293" s="9" t="str">
        <f>LOOKUP(BF290, {0,50,60,63,66,70,73,75,80,85,90}, {"F","D","C-","C","C+","B-","B","B+","A-","A","A+"})</f>
        <v>B-</v>
      </c>
      <c r="BG293" s="9" t="str">
        <f>LOOKUP(BG290, {0,50,60,63,66,70,73,75,80,85,90}, {"F","D","C-","C","C+","B-","B","B+","A-","A","A+"})</f>
        <v>F</v>
      </c>
      <c r="BH293" s="54"/>
      <c r="BI293" s="45"/>
      <c r="BJ293" s="48"/>
      <c r="BK293" s="51"/>
      <c r="BL293" s="42"/>
    </row>
    <row r="294" spans="1:64" ht="17.399999999999999" thickBot="1" x14ac:dyDescent="0.35">
      <c r="A294" s="23"/>
      <c r="B294" s="20" t="s">
        <v>6</v>
      </c>
      <c r="C294" s="12" t="str">
        <f>LOOKUP(C290,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2.20</v>
      </c>
      <c r="D294" s="12" t="str">
        <f>LOOKUP(D290,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E294" s="12" t="str">
        <f>LOOKUP(E290,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F294" s="12" t="str">
        <f>LOOKUP(F290,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G294" s="12" t="str">
        <f>LOOKUP(G290,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H294" s="14"/>
      <c r="I294" s="46"/>
      <c r="J294" s="58"/>
      <c r="K294" s="61"/>
      <c r="L294" s="12" t="str">
        <f>LOOKUP(L290,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M294" s="12" t="str">
        <f>LOOKUP(M290,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294" s="12" t="str">
        <f>LOOKUP(N290,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294" s="12" t="str">
        <f>LOOKUP(O290,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294" s="12" t="str">
        <f>LOOKUP(P290,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294" s="12" t="str">
        <f>LOOKUP(Q290,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294" s="55"/>
      <c r="S294" s="46"/>
      <c r="T294" s="49"/>
      <c r="U294" s="51"/>
      <c r="V294" s="43"/>
      <c r="W294" s="11" t="str">
        <f>LOOKUP(W290,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X294" s="12" t="str">
        <f>LOOKUP(X290,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294" s="12" t="str">
        <f>LOOKUP(Y290,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294" s="12" t="str">
        <f>LOOKUP(Z290,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294" s="12" t="str">
        <f>LOOKUP(AA290,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294" s="30" t="str">
        <f>LOOKUP(AB290,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294" s="55"/>
      <c r="AD294" s="46"/>
      <c r="AE294" s="49"/>
      <c r="AF294" s="52"/>
      <c r="AG294" s="43"/>
      <c r="AH294" s="12" t="str">
        <f>LOOKUP(AH290,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3.20</v>
      </c>
      <c r="AI294" s="12" t="str">
        <f>LOOKUP(AI290,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1.9</v>
      </c>
      <c r="AJ294" s="12" t="str">
        <f>LOOKUP(AJ290,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2.70</v>
      </c>
      <c r="AK294" s="12" t="str">
        <f>LOOKUP(AK290,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2.10</v>
      </c>
      <c r="AL294" s="12" t="str">
        <f>LOOKUP(AL290,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AM294" s="12" t="str">
        <f>LOOKUP(AM290,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N294" s="55"/>
      <c r="AO294" s="46"/>
      <c r="AP294" s="49"/>
      <c r="AQ294" s="52"/>
      <c r="AR294" s="43"/>
      <c r="AS294" s="12" t="str">
        <f>LOOKUP(AS290,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AT294" s="12" t="str">
        <f>LOOKUP(AT290,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U294" s="12" t="str">
        <f>LOOKUP(AU290,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1.1</v>
      </c>
      <c r="AV294" s="12" t="str">
        <f>LOOKUP(AV290,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2.20</v>
      </c>
      <c r="AW294" s="12" t="str">
        <f>LOOKUP(AW290,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1.6</v>
      </c>
      <c r="AX294" s="55"/>
      <c r="AY294" s="46"/>
      <c r="AZ294" s="49"/>
      <c r="BA294" s="52"/>
      <c r="BB294" s="43"/>
      <c r="BC294" s="12" t="str">
        <f>LOOKUP(BC290,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BD294" s="12" t="str">
        <f>LOOKUP(BD290,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BE294" s="12" t="str">
        <f>LOOKUP(BE290,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2.80</v>
      </c>
      <c r="BF294" s="12" t="str">
        <f>LOOKUP(BF290,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BG294" s="12" t="str">
        <f>LOOKUP(BG290,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294" s="55"/>
      <c r="BI294" s="46"/>
      <c r="BJ294" s="49"/>
      <c r="BK294" s="52"/>
      <c r="BL294" s="43"/>
    </row>
  </sheetData>
  <mergeCells count="1403">
    <mergeCell ref="BL289:BL294"/>
    <mergeCell ref="AX289:AX294"/>
    <mergeCell ref="AY289:AY294"/>
    <mergeCell ref="AZ289:AZ294"/>
    <mergeCell ref="BA289:BA294"/>
    <mergeCell ref="BB289:BB294"/>
    <mergeCell ref="BH289:BH294"/>
    <mergeCell ref="BI289:BI294"/>
    <mergeCell ref="BJ289:BJ294"/>
    <mergeCell ref="BK289:BK294"/>
    <mergeCell ref="BL277:BL282"/>
    <mergeCell ref="AX283:AX288"/>
    <mergeCell ref="AY283:AY288"/>
    <mergeCell ref="AZ283:AZ288"/>
    <mergeCell ref="BA283:BA288"/>
    <mergeCell ref="BB283:BB288"/>
    <mergeCell ref="BH283:BH288"/>
    <mergeCell ref="BI283:BI288"/>
    <mergeCell ref="BJ283:BJ288"/>
    <mergeCell ref="BK283:BK288"/>
    <mergeCell ref="BL283:BL288"/>
    <mergeCell ref="AX277:AX282"/>
    <mergeCell ref="AY277:AY282"/>
    <mergeCell ref="AZ277:AZ282"/>
    <mergeCell ref="BA277:BA282"/>
    <mergeCell ref="BB277:BB282"/>
    <mergeCell ref="BH277:BH282"/>
    <mergeCell ref="BI277:BI282"/>
    <mergeCell ref="BJ277:BJ282"/>
    <mergeCell ref="BK277:BK282"/>
    <mergeCell ref="BL265:BL270"/>
    <mergeCell ref="AX271:AX276"/>
    <mergeCell ref="AY271:AY276"/>
    <mergeCell ref="AZ271:AZ276"/>
    <mergeCell ref="BA271:BA276"/>
    <mergeCell ref="BB271:BB276"/>
    <mergeCell ref="BH271:BH276"/>
    <mergeCell ref="BI271:BI276"/>
    <mergeCell ref="BJ271:BJ276"/>
    <mergeCell ref="BK271:BK276"/>
    <mergeCell ref="BL271:BL276"/>
    <mergeCell ref="AX265:AX270"/>
    <mergeCell ref="AY265:AY270"/>
    <mergeCell ref="AZ265:AZ270"/>
    <mergeCell ref="BA265:BA270"/>
    <mergeCell ref="BB265:BB270"/>
    <mergeCell ref="BH265:BH270"/>
    <mergeCell ref="BI265:BI270"/>
    <mergeCell ref="BJ265:BJ270"/>
    <mergeCell ref="BK265:BK270"/>
    <mergeCell ref="BL253:BL258"/>
    <mergeCell ref="AX259:AX264"/>
    <mergeCell ref="AY259:AY264"/>
    <mergeCell ref="AZ259:AZ264"/>
    <mergeCell ref="BA259:BA264"/>
    <mergeCell ref="BB259:BB264"/>
    <mergeCell ref="BH259:BH264"/>
    <mergeCell ref="BI259:BI264"/>
    <mergeCell ref="BJ259:BJ264"/>
    <mergeCell ref="BK259:BK264"/>
    <mergeCell ref="BL259:BL264"/>
    <mergeCell ref="AX253:AX258"/>
    <mergeCell ref="AY253:AY258"/>
    <mergeCell ref="AZ253:AZ258"/>
    <mergeCell ref="BA253:BA258"/>
    <mergeCell ref="BB253:BB258"/>
    <mergeCell ref="BH253:BH258"/>
    <mergeCell ref="BI253:BI258"/>
    <mergeCell ref="BJ253:BJ258"/>
    <mergeCell ref="BK253:BK258"/>
    <mergeCell ref="BL241:BL246"/>
    <mergeCell ref="AX247:AX252"/>
    <mergeCell ref="AY247:AY252"/>
    <mergeCell ref="AZ247:AZ252"/>
    <mergeCell ref="BA247:BA252"/>
    <mergeCell ref="BB247:BB252"/>
    <mergeCell ref="BH247:BH252"/>
    <mergeCell ref="BI247:BI252"/>
    <mergeCell ref="BJ247:BJ252"/>
    <mergeCell ref="BK247:BK252"/>
    <mergeCell ref="BL247:BL252"/>
    <mergeCell ref="AX241:AX246"/>
    <mergeCell ref="AY241:AY246"/>
    <mergeCell ref="AZ241:AZ246"/>
    <mergeCell ref="BA241:BA246"/>
    <mergeCell ref="BB241:BB246"/>
    <mergeCell ref="BH241:BH246"/>
    <mergeCell ref="BI241:BI246"/>
    <mergeCell ref="BJ241:BJ246"/>
    <mergeCell ref="BK241:BK246"/>
    <mergeCell ref="BL229:BL234"/>
    <mergeCell ref="AX235:AX240"/>
    <mergeCell ref="AY235:AY240"/>
    <mergeCell ref="AZ235:AZ240"/>
    <mergeCell ref="BA235:BA240"/>
    <mergeCell ref="BB235:BB240"/>
    <mergeCell ref="BH235:BH240"/>
    <mergeCell ref="BI235:BI240"/>
    <mergeCell ref="BJ235:BJ240"/>
    <mergeCell ref="BK235:BK240"/>
    <mergeCell ref="BL235:BL240"/>
    <mergeCell ref="AX229:AX234"/>
    <mergeCell ref="AY229:AY234"/>
    <mergeCell ref="AZ229:AZ234"/>
    <mergeCell ref="BA229:BA234"/>
    <mergeCell ref="BB229:BB234"/>
    <mergeCell ref="BH229:BH234"/>
    <mergeCell ref="BI229:BI234"/>
    <mergeCell ref="BJ229:BJ234"/>
    <mergeCell ref="BK229:BK234"/>
    <mergeCell ref="BL217:BL222"/>
    <mergeCell ref="AX223:AX228"/>
    <mergeCell ref="AY223:AY228"/>
    <mergeCell ref="AZ223:AZ228"/>
    <mergeCell ref="BA223:BA228"/>
    <mergeCell ref="BB223:BB228"/>
    <mergeCell ref="BH223:BH228"/>
    <mergeCell ref="BI223:BI228"/>
    <mergeCell ref="BJ223:BJ228"/>
    <mergeCell ref="BK223:BK228"/>
    <mergeCell ref="BL223:BL228"/>
    <mergeCell ref="AX217:AX222"/>
    <mergeCell ref="AY217:AY222"/>
    <mergeCell ref="AZ217:AZ222"/>
    <mergeCell ref="BA217:BA222"/>
    <mergeCell ref="BB217:BB222"/>
    <mergeCell ref="BH217:BH222"/>
    <mergeCell ref="BI217:BI222"/>
    <mergeCell ref="BJ217:BJ222"/>
    <mergeCell ref="BK217:BK222"/>
    <mergeCell ref="BL205:BL210"/>
    <mergeCell ref="AX211:AX216"/>
    <mergeCell ref="AY211:AY216"/>
    <mergeCell ref="AZ211:AZ216"/>
    <mergeCell ref="BA211:BA216"/>
    <mergeCell ref="BB211:BB216"/>
    <mergeCell ref="BH211:BH216"/>
    <mergeCell ref="BI211:BI216"/>
    <mergeCell ref="BJ211:BJ216"/>
    <mergeCell ref="BK211:BK216"/>
    <mergeCell ref="BL211:BL216"/>
    <mergeCell ref="AX205:AX210"/>
    <mergeCell ref="AY205:AY210"/>
    <mergeCell ref="AZ205:AZ210"/>
    <mergeCell ref="BA205:BA210"/>
    <mergeCell ref="BB205:BB210"/>
    <mergeCell ref="BH205:BH210"/>
    <mergeCell ref="BI205:BI210"/>
    <mergeCell ref="BJ205:BJ210"/>
    <mergeCell ref="BK205:BK210"/>
    <mergeCell ref="BL193:BL198"/>
    <mergeCell ref="AX199:AX204"/>
    <mergeCell ref="AY199:AY204"/>
    <mergeCell ref="AZ199:AZ204"/>
    <mergeCell ref="BA199:BA204"/>
    <mergeCell ref="BB199:BB204"/>
    <mergeCell ref="BH199:BH204"/>
    <mergeCell ref="BI199:BI204"/>
    <mergeCell ref="BJ199:BJ204"/>
    <mergeCell ref="BK199:BK204"/>
    <mergeCell ref="BL199:BL204"/>
    <mergeCell ref="AX193:AX198"/>
    <mergeCell ref="AY193:AY198"/>
    <mergeCell ref="AZ193:AZ198"/>
    <mergeCell ref="BA193:BA198"/>
    <mergeCell ref="BB193:BB198"/>
    <mergeCell ref="BH193:BH198"/>
    <mergeCell ref="BI193:BI198"/>
    <mergeCell ref="BJ193:BJ198"/>
    <mergeCell ref="BK193:BK198"/>
    <mergeCell ref="BL181:BL186"/>
    <mergeCell ref="AX187:AX192"/>
    <mergeCell ref="AY187:AY192"/>
    <mergeCell ref="AZ187:AZ192"/>
    <mergeCell ref="BA187:BA192"/>
    <mergeCell ref="BB187:BB192"/>
    <mergeCell ref="BH187:BH192"/>
    <mergeCell ref="BI187:BI192"/>
    <mergeCell ref="BJ187:BJ192"/>
    <mergeCell ref="BK187:BK192"/>
    <mergeCell ref="BL187:BL192"/>
    <mergeCell ref="AX181:AX186"/>
    <mergeCell ref="AY181:AY186"/>
    <mergeCell ref="AZ181:AZ186"/>
    <mergeCell ref="BA181:BA186"/>
    <mergeCell ref="BB181:BB186"/>
    <mergeCell ref="BH181:BH186"/>
    <mergeCell ref="BI181:BI186"/>
    <mergeCell ref="BJ181:BJ186"/>
    <mergeCell ref="BK181:BK186"/>
    <mergeCell ref="BL169:BL174"/>
    <mergeCell ref="AX175:AX180"/>
    <mergeCell ref="AY175:AY180"/>
    <mergeCell ref="AZ175:AZ180"/>
    <mergeCell ref="BA175:BA180"/>
    <mergeCell ref="BB175:BB180"/>
    <mergeCell ref="BH175:BH180"/>
    <mergeCell ref="BI175:BI180"/>
    <mergeCell ref="BJ175:BJ180"/>
    <mergeCell ref="BK175:BK180"/>
    <mergeCell ref="BL175:BL180"/>
    <mergeCell ref="AX169:AX174"/>
    <mergeCell ref="AY169:AY174"/>
    <mergeCell ref="AZ169:AZ174"/>
    <mergeCell ref="BA169:BA174"/>
    <mergeCell ref="BB169:BB174"/>
    <mergeCell ref="BH169:BH174"/>
    <mergeCell ref="BI169:BI174"/>
    <mergeCell ref="BJ169:BJ174"/>
    <mergeCell ref="BK169:BK174"/>
    <mergeCell ref="BL157:BL162"/>
    <mergeCell ref="AX163:AX168"/>
    <mergeCell ref="AY163:AY168"/>
    <mergeCell ref="AZ163:AZ168"/>
    <mergeCell ref="BA163:BA168"/>
    <mergeCell ref="BB163:BB168"/>
    <mergeCell ref="BH163:BH168"/>
    <mergeCell ref="BI163:BI168"/>
    <mergeCell ref="BJ163:BJ168"/>
    <mergeCell ref="BK163:BK168"/>
    <mergeCell ref="BL163:BL168"/>
    <mergeCell ref="AX157:AX162"/>
    <mergeCell ref="AY157:AY162"/>
    <mergeCell ref="AZ157:AZ162"/>
    <mergeCell ref="BA157:BA162"/>
    <mergeCell ref="BB157:BB162"/>
    <mergeCell ref="BH157:BH162"/>
    <mergeCell ref="BI157:BI162"/>
    <mergeCell ref="BJ157:BJ162"/>
    <mergeCell ref="BK157:BK162"/>
    <mergeCell ref="BL145:BL150"/>
    <mergeCell ref="AX151:AX156"/>
    <mergeCell ref="AY151:AY156"/>
    <mergeCell ref="AZ151:AZ156"/>
    <mergeCell ref="BA151:BA156"/>
    <mergeCell ref="BB151:BB156"/>
    <mergeCell ref="BH151:BH156"/>
    <mergeCell ref="BI151:BI156"/>
    <mergeCell ref="BJ151:BJ156"/>
    <mergeCell ref="BK151:BK156"/>
    <mergeCell ref="BL151:BL156"/>
    <mergeCell ref="AX145:AX150"/>
    <mergeCell ref="AY145:AY150"/>
    <mergeCell ref="AZ145:AZ150"/>
    <mergeCell ref="BA145:BA150"/>
    <mergeCell ref="BB145:BB150"/>
    <mergeCell ref="BH145:BH150"/>
    <mergeCell ref="BI145:BI150"/>
    <mergeCell ref="BJ145:BJ150"/>
    <mergeCell ref="BK145:BK150"/>
    <mergeCell ref="BL133:BL138"/>
    <mergeCell ref="AX139:AX144"/>
    <mergeCell ref="AY139:AY144"/>
    <mergeCell ref="AZ139:AZ144"/>
    <mergeCell ref="BA139:BA144"/>
    <mergeCell ref="BB139:BB144"/>
    <mergeCell ref="BH139:BH144"/>
    <mergeCell ref="BI139:BI144"/>
    <mergeCell ref="BJ139:BJ144"/>
    <mergeCell ref="BK139:BK144"/>
    <mergeCell ref="BL139:BL144"/>
    <mergeCell ref="AX133:AX138"/>
    <mergeCell ref="AY133:AY138"/>
    <mergeCell ref="AZ133:AZ138"/>
    <mergeCell ref="BA133:BA138"/>
    <mergeCell ref="BB133:BB138"/>
    <mergeCell ref="BH133:BH138"/>
    <mergeCell ref="BI133:BI138"/>
    <mergeCell ref="BJ133:BJ138"/>
    <mergeCell ref="BK133:BK138"/>
    <mergeCell ref="BL121:BL126"/>
    <mergeCell ref="AX127:AX132"/>
    <mergeCell ref="AY127:AY132"/>
    <mergeCell ref="AZ127:AZ132"/>
    <mergeCell ref="BA127:BA132"/>
    <mergeCell ref="BB127:BB132"/>
    <mergeCell ref="BH127:BH132"/>
    <mergeCell ref="BI127:BI132"/>
    <mergeCell ref="BJ127:BJ132"/>
    <mergeCell ref="BK127:BK132"/>
    <mergeCell ref="BL127:BL132"/>
    <mergeCell ref="AX121:AX126"/>
    <mergeCell ref="AY121:AY126"/>
    <mergeCell ref="AZ121:AZ126"/>
    <mergeCell ref="BA121:BA126"/>
    <mergeCell ref="BB121:BB126"/>
    <mergeCell ref="BH121:BH126"/>
    <mergeCell ref="BI121:BI126"/>
    <mergeCell ref="BJ121:BJ126"/>
    <mergeCell ref="BK121:BK126"/>
    <mergeCell ref="BL109:BL114"/>
    <mergeCell ref="AX115:AX120"/>
    <mergeCell ref="AY115:AY120"/>
    <mergeCell ref="AZ115:AZ120"/>
    <mergeCell ref="BA115:BA120"/>
    <mergeCell ref="BB115:BB120"/>
    <mergeCell ref="BH115:BH120"/>
    <mergeCell ref="BI115:BI120"/>
    <mergeCell ref="BJ115:BJ120"/>
    <mergeCell ref="BK115:BK120"/>
    <mergeCell ref="BL115:BL120"/>
    <mergeCell ref="AX109:AX114"/>
    <mergeCell ref="AY109:AY114"/>
    <mergeCell ref="AZ109:AZ114"/>
    <mergeCell ref="BA109:BA114"/>
    <mergeCell ref="BB109:BB114"/>
    <mergeCell ref="BH109:BH114"/>
    <mergeCell ref="BI109:BI114"/>
    <mergeCell ref="BJ109:BJ114"/>
    <mergeCell ref="BK109:BK114"/>
    <mergeCell ref="BL97:BL102"/>
    <mergeCell ref="AX103:AX108"/>
    <mergeCell ref="AY103:AY108"/>
    <mergeCell ref="AZ103:AZ108"/>
    <mergeCell ref="BA103:BA108"/>
    <mergeCell ref="BB103:BB108"/>
    <mergeCell ref="BH103:BH108"/>
    <mergeCell ref="BI103:BI108"/>
    <mergeCell ref="BJ103:BJ108"/>
    <mergeCell ref="BK103:BK108"/>
    <mergeCell ref="BL103:BL108"/>
    <mergeCell ref="AX97:AX102"/>
    <mergeCell ref="AY97:AY102"/>
    <mergeCell ref="AZ97:AZ102"/>
    <mergeCell ref="BA97:BA102"/>
    <mergeCell ref="BB97:BB102"/>
    <mergeCell ref="BH97:BH102"/>
    <mergeCell ref="BI97:BI102"/>
    <mergeCell ref="BJ97:BJ102"/>
    <mergeCell ref="BK97:BK102"/>
    <mergeCell ref="BL85:BL90"/>
    <mergeCell ref="AX91:AX96"/>
    <mergeCell ref="AY91:AY96"/>
    <mergeCell ref="AZ91:AZ96"/>
    <mergeCell ref="BA91:BA96"/>
    <mergeCell ref="BB91:BB96"/>
    <mergeCell ref="BH91:BH96"/>
    <mergeCell ref="BI91:BI96"/>
    <mergeCell ref="BJ91:BJ96"/>
    <mergeCell ref="BK91:BK96"/>
    <mergeCell ref="BL91:BL96"/>
    <mergeCell ref="AX85:AX90"/>
    <mergeCell ref="AY85:AY90"/>
    <mergeCell ref="AZ85:AZ90"/>
    <mergeCell ref="BA85:BA90"/>
    <mergeCell ref="BB85:BB90"/>
    <mergeCell ref="BH85:BH90"/>
    <mergeCell ref="BI85:BI90"/>
    <mergeCell ref="BJ85:BJ90"/>
    <mergeCell ref="BK85:BK90"/>
    <mergeCell ref="BL73:BL78"/>
    <mergeCell ref="AX79:AX84"/>
    <mergeCell ref="AY79:AY84"/>
    <mergeCell ref="AZ79:AZ84"/>
    <mergeCell ref="BA79:BA84"/>
    <mergeCell ref="BB79:BB84"/>
    <mergeCell ref="BH79:BH84"/>
    <mergeCell ref="BI79:BI84"/>
    <mergeCell ref="BJ79:BJ84"/>
    <mergeCell ref="BK79:BK84"/>
    <mergeCell ref="BL79:BL84"/>
    <mergeCell ref="AX73:AX78"/>
    <mergeCell ref="AY73:AY78"/>
    <mergeCell ref="AZ73:AZ78"/>
    <mergeCell ref="BA73:BA78"/>
    <mergeCell ref="BB73:BB78"/>
    <mergeCell ref="BH73:BH78"/>
    <mergeCell ref="BI73:BI78"/>
    <mergeCell ref="BJ73:BJ78"/>
    <mergeCell ref="BK73:BK78"/>
    <mergeCell ref="BL61:BL66"/>
    <mergeCell ref="AX67:AX72"/>
    <mergeCell ref="AY67:AY72"/>
    <mergeCell ref="AZ67:AZ72"/>
    <mergeCell ref="BA67:BA72"/>
    <mergeCell ref="BB67:BB72"/>
    <mergeCell ref="BH67:BH72"/>
    <mergeCell ref="BI67:BI72"/>
    <mergeCell ref="BJ67:BJ72"/>
    <mergeCell ref="BK67:BK72"/>
    <mergeCell ref="BL67:BL72"/>
    <mergeCell ref="AX61:AX66"/>
    <mergeCell ref="AY61:AY66"/>
    <mergeCell ref="AZ61:AZ66"/>
    <mergeCell ref="BA61:BA66"/>
    <mergeCell ref="BB61:BB66"/>
    <mergeCell ref="BH61:BH66"/>
    <mergeCell ref="BI61:BI66"/>
    <mergeCell ref="BJ61:BJ66"/>
    <mergeCell ref="BK61:BK66"/>
    <mergeCell ref="BL49:BL54"/>
    <mergeCell ref="AX55:AX60"/>
    <mergeCell ref="AY55:AY60"/>
    <mergeCell ref="AZ55:AZ60"/>
    <mergeCell ref="BA55:BA60"/>
    <mergeCell ref="BB55:BB60"/>
    <mergeCell ref="BH55:BH60"/>
    <mergeCell ref="BI55:BI60"/>
    <mergeCell ref="BJ55:BJ60"/>
    <mergeCell ref="BK55:BK60"/>
    <mergeCell ref="BL55:BL60"/>
    <mergeCell ref="AX49:AX54"/>
    <mergeCell ref="AY49:AY54"/>
    <mergeCell ref="AZ49:AZ54"/>
    <mergeCell ref="BA49:BA54"/>
    <mergeCell ref="BB49:BB54"/>
    <mergeCell ref="BH49:BH54"/>
    <mergeCell ref="BI49:BI54"/>
    <mergeCell ref="BJ49:BJ54"/>
    <mergeCell ref="BK49:BK54"/>
    <mergeCell ref="BL37:BL42"/>
    <mergeCell ref="AX43:AX48"/>
    <mergeCell ref="AY43:AY48"/>
    <mergeCell ref="AZ43:AZ48"/>
    <mergeCell ref="BA43:BA48"/>
    <mergeCell ref="BB43:BB48"/>
    <mergeCell ref="BH43:BH48"/>
    <mergeCell ref="BI43:BI48"/>
    <mergeCell ref="BJ43:BJ48"/>
    <mergeCell ref="BK43:BK48"/>
    <mergeCell ref="BL43:BL48"/>
    <mergeCell ref="AX37:AX42"/>
    <mergeCell ref="AY37:AY42"/>
    <mergeCell ref="AZ37:AZ42"/>
    <mergeCell ref="BA37:BA42"/>
    <mergeCell ref="BB37:BB42"/>
    <mergeCell ref="BH37:BH42"/>
    <mergeCell ref="BI37:BI42"/>
    <mergeCell ref="BJ37:BJ42"/>
    <mergeCell ref="BK37:BK42"/>
    <mergeCell ref="BL25:BL30"/>
    <mergeCell ref="AX31:AX36"/>
    <mergeCell ref="AY31:AY36"/>
    <mergeCell ref="AZ31:AZ36"/>
    <mergeCell ref="BA31:BA36"/>
    <mergeCell ref="BB31:BB36"/>
    <mergeCell ref="BH31:BH36"/>
    <mergeCell ref="BI31:BI36"/>
    <mergeCell ref="BJ31:BJ36"/>
    <mergeCell ref="BK31:BK36"/>
    <mergeCell ref="BL31:BL36"/>
    <mergeCell ref="AX25:AX30"/>
    <mergeCell ref="AY25:AY30"/>
    <mergeCell ref="AZ25:AZ30"/>
    <mergeCell ref="BA25:BA30"/>
    <mergeCell ref="BB25:BB30"/>
    <mergeCell ref="BH25:BH30"/>
    <mergeCell ref="BI25:BI30"/>
    <mergeCell ref="BJ25:BJ30"/>
    <mergeCell ref="BK25:BK30"/>
    <mergeCell ref="BL13:BL18"/>
    <mergeCell ref="AX19:AX24"/>
    <mergeCell ref="AY19:AY24"/>
    <mergeCell ref="AZ19:AZ24"/>
    <mergeCell ref="BA19:BA24"/>
    <mergeCell ref="BB19:BB24"/>
    <mergeCell ref="BH19:BH24"/>
    <mergeCell ref="BI19:BI24"/>
    <mergeCell ref="BJ19:BJ24"/>
    <mergeCell ref="BK19:BK24"/>
    <mergeCell ref="BL19:BL24"/>
    <mergeCell ref="AX13:AX18"/>
    <mergeCell ref="AY13:AY18"/>
    <mergeCell ref="AZ13:AZ18"/>
    <mergeCell ref="BA13:BA18"/>
    <mergeCell ref="BB13:BB18"/>
    <mergeCell ref="BH13:BH18"/>
    <mergeCell ref="BI13:BI18"/>
    <mergeCell ref="BJ13:BJ18"/>
    <mergeCell ref="BK13:BK18"/>
    <mergeCell ref="A1:K2"/>
    <mergeCell ref="A3:K3"/>
    <mergeCell ref="L4:V5"/>
    <mergeCell ref="B4:B5"/>
    <mergeCell ref="A4:A6"/>
    <mergeCell ref="C4:K5"/>
    <mergeCell ref="BC4:BL5"/>
    <mergeCell ref="BH7:BH12"/>
    <mergeCell ref="BI7:BI12"/>
    <mergeCell ref="BJ7:BJ12"/>
    <mergeCell ref="BK7:BK12"/>
    <mergeCell ref="BL7:BL12"/>
    <mergeCell ref="AS4:BB5"/>
    <mergeCell ref="AX7:AX12"/>
    <mergeCell ref="AY7:AY12"/>
    <mergeCell ref="AZ7:AZ12"/>
    <mergeCell ref="BA7:BA12"/>
    <mergeCell ref="BB7:BB12"/>
    <mergeCell ref="AH4:AR5"/>
    <mergeCell ref="AO7:AO12"/>
    <mergeCell ref="AP7:AP12"/>
    <mergeCell ref="AQ7:AQ12"/>
    <mergeCell ref="AR7:AR12"/>
    <mergeCell ref="AN8:AN12"/>
    <mergeCell ref="U7:U12"/>
    <mergeCell ref="R7:R12"/>
    <mergeCell ref="V7:V12"/>
    <mergeCell ref="I7:I12"/>
    <mergeCell ref="J7:J12"/>
    <mergeCell ref="K7:K12"/>
    <mergeCell ref="S7:S12"/>
    <mergeCell ref="T7:T12"/>
    <mergeCell ref="W4:AG5"/>
    <mergeCell ref="AC7:AC12"/>
    <mergeCell ref="AD7:AD12"/>
    <mergeCell ref="AE7:AE12"/>
    <mergeCell ref="AF7:AF12"/>
    <mergeCell ref="AG7:AG12"/>
    <mergeCell ref="W9:AB9"/>
    <mergeCell ref="AC19:AC24"/>
    <mergeCell ref="AD19:AD24"/>
    <mergeCell ref="AE19:AE24"/>
    <mergeCell ref="AF19:AF24"/>
    <mergeCell ref="AE13:AE18"/>
    <mergeCell ref="AF13:AF18"/>
    <mergeCell ref="AG13:AG18"/>
    <mergeCell ref="AO13:AO18"/>
    <mergeCell ref="AP13:AP18"/>
    <mergeCell ref="AC13:AC18"/>
    <mergeCell ref="AD13:AD18"/>
    <mergeCell ref="W15:AB15"/>
    <mergeCell ref="I19:I24"/>
    <mergeCell ref="J19:J24"/>
    <mergeCell ref="K19:K24"/>
    <mergeCell ref="R19:R24"/>
    <mergeCell ref="S19:S24"/>
    <mergeCell ref="T19:T24"/>
    <mergeCell ref="U19:U24"/>
    <mergeCell ref="V19:V24"/>
    <mergeCell ref="T13:T18"/>
    <mergeCell ref="U13:U18"/>
    <mergeCell ref="V13:V18"/>
    <mergeCell ref="I13:I18"/>
    <mergeCell ref="J13:J18"/>
    <mergeCell ref="K13:K18"/>
    <mergeCell ref="R13:R18"/>
    <mergeCell ref="S13:S18"/>
    <mergeCell ref="AG19:AG24"/>
    <mergeCell ref="AO19:AO24"/>
    <mergeCell ref="AP19:AP24"/>
    <mergeCell ref="AQ19:AQ24"/>
    <mergeCell ref="AR19:AR24"/>
    <mergeCell ref="AN20:AN24"/>
    <mergeCell ref="AQ13:AQ18"/>
    <mergeCell ref="AR13:AR18"/>
    <mergeCell ref="AN14:AN18"/>
    <mergeCell ref="W21:AB21"/>
    <mergeCell ref="I25:I30"/>
    <mergeCell ref="J25:J30"/>
    <mergeCell ref="K25:K30"/>
    <mergeCell ref="R25:R30"/>
    <mergeCell ref="S25:S30"/>
    <mergeCell ref="T25:T30"/>
    <mergeCell ref="U25:U30"/>
    <mergeCell ref="V25:V30"/>
    <mergeCell ref="W27:AB27"/>
    <mergeCell ref="AO25:AO30"/>
    <mergeCell ref="AP25:AP30"/>
    <mergeCell ref="AQ25:AQ30"/>
    <mergeCell ref="AR25:AR30"/>
    <mergeCell ref="AN26:AN30"/>
    <mergeCell ref="AC25:AC30"/>
    <mergeCell ref="AD25:AD30"/>
    <mergeCell ref="AE25:AE30"/>
    <mergeCell ref="AF25:AF30"/>
    <mergeCell ref="AG25:AG30"/>
    <mergeCell ref="AC37:AC42"/>
    <mergeCell ref="AD37:AD42"/>
    <mergeCell ref="AE37:AE42"/>
    <mergeCell ref="AF37:AF42"/>
    <mergeCell ref="AE31:AE36"/>
    <mergeCell ref="AF31:AF36"/>
    <mergeCell ref="AG31:AG36"/>
    <mergeCell ref="AO31:AO36"/>
    <mergeCell ref="AP31:AP36"/>
    <mergeCell ref="AC31:AC36"/>
    <mergeCell ref="AD31:AD36"/>
    <mergeCell ref="W33:AB33"/>
    <mergeCell ref="I37:I42"/>
    <mergeCell ref="J37:J42"/>
    <mergeCell ref="K37:K42"/>
    <mergeCell ref="R37:R42"/>
    <mergeCell ref="S37:S42"/>
    <mergeCell ref="T37:T42"/>
    <mergeCell ref="U37:U42"/>
    <mergeCell ref="V37:V42"/>
    <mergeCell ref="T31:T36"/>
    <mergeCell ref="U31:U36"/>
    <mergeCell ref="V31:V36"/>
    <mergeCell ref="I31:I36"/>
    <mergeCell ref="J31:J36"/>
    <mergeCell ref="K31:K36"/>
    <mergeCell ref="R31:R36"/>
    <mergeCell ref="S31:S36"/>
    <mergeCell ref="AG37:AG42"/>
    <mergeCell ref="AO37:AO42"/>
    <mergeCell ref="AP37:AP42"/>
    <mergeCell ref="AQ37:AQ42"/>
    <mergeCell ref="AR37:AR42"/>
    <mergeCell ref="AN38:AN42"/>
    <mergeCell ref="AQ31:AQ36"/>
    <mergeCell ref="AR31:AR36"/>
    <mergeCell ref="AN32:AN36"/>
    <mergeCell ref="W39:AB39"/>
    <mergeCell ref="I43:I48"/>
    <mergeCell ref="J43:J48"/>
    <mergeCell ref="K43:K48"/>
    <mergeCell ref="R43:R48"/>
    <mergeCell ref="S43:S48"/>
    <mergeCell ref="T43:T48"/>
    <mergeCell ref="U43:U48"/>
    <mergeCell ref="V43:V48"/>
    <mergeCell ref="W45:AB45"/>
    <mergeCell ref="AO43:AO48"/>
    <mergeCell ref="AP43:AP48"/>
    <mergeCell ref="AQ43:AQ48"/>
    <mergeCell ref="AR43:AR48"/>
    <mergeCell ref="AN44:AN48"/>
    <mergeCell ref="AC43:AC48"/>
    <mergeCell ref="AD43:AD48"/>
    <mergeCell ref="AE43:AE48"/>
    <mergeCell ref="AF43:AF48"/>
    <mergeCell ref="AG43:AG48"/>
    <mergeCell ref="AC55:AC60"/>
    <mergeCell ref="AD55:AD60"/>
    <mergeCell ref="AE55:AE60"/>
    <mergeCell ref="AF55:AF60"/>
    <mergeCell ref="AE49:AE54"/>
    <mergeCell ref="AF49:AF54"/>
    <mergeCell ref="AG49:AG54"/>
    <mergeCell ref="AO49:AO54"/>
    <mergeCell ref="AP49:AP54"/>
    <mergeCell ref="AC49:AC54"/>
    <mergeCell ref="AD49:AD54"/>
    <mergeCell ref="W51:AB51"/>
    <mergeCell ref="I55:I60"/>
    <mergeCell ref="J55:J60"/>
    <mergeCell ref="K55:K60"/>
    <mergeCell ref="R55:R60"/>
    <mergeCell ref="S55:S60"/>
    <mergeCell ref="T55:T60"/>
    <mergeCell ref="U55:U60"/>
    <mergeCell ref="V55:V60"/>
    <mergeCell ref="T49:T54"/>
    <mergeCell ref="U49:U54"/>
    <mergeCell ref="V49:V54"/>
    <mergeCell ref="I49:I54"/>
    <mergeCell ref="J49:J54"/>
    <mergeCell ref="K49:K54"/>
    <mergeCell ref="R49:R54"/>
    <mergeCell ref="S49:S54"/>
    <mergeCell ref="AG55:AG60"/>
    <mergeCell ref="AO55:AO60"/>
    <mergeCell ref="AP55:AP60"/>
    <mergeCell ref="AQ55:AQ60"/>
    <mergeCell ref="AR55:AR60"/>
    <mergeCell ref="AN56:AN60"/>
    <mergeCell ref="AQ49:AQ54"/>
    <mergeCell ref="AR49:AR54"/>
    <mergeCell ref="AN50:AN54"/>
    <mergeCell ref="W57:AB57"/>
    <mergeCell ref="I61:I66"/>
    <mergeCell ref="J61:J66"/>
    <mergeCell ref="K61:K66"/>
    <mergeCell ref="R61:R66"/>
    <mergeCell ref="S61:S66"/>
    <mergeCell ref="T61:T66"/>
    <mergeCell ref="U61:U66"/>
    <mergeCell ref="V61:V66"/>
    <mergeCell ref="W63:AB63"/>
    <mergeCell ref="AO61:AO66"/>
    <mergeCell ref="AP61:AP66"/>
    <mergeCell ref="AQ61:AQ66"/>
    <mergeCell ref="AR61:AR66"/>
    <mergeCell ref="AN62:AN66"/>
    <mergeCell ref="AC61:AC66"/>
    <mergeCell ref="AD61:AD66"/>
    <mergeCell ref="AE61:AE66"/>
    <mergeCell ref="AF61:AF66"/>
    <mergeCell ref="AG61:AG66"/>
    <mergeCell ref="AC73:AC78"/>
    <mergeCell ref="AD73:AD78"/>
    <mergeCell ref="AE73:AE78"/>
    <mergeCell ref="AF73:AF78"/>
    <mergeCell ref="AE67:AE72"/>
    <mergeCell ref="AF67:AF72"/>
    <mergeCell ref="AG67:AG72"/>
    <mergeCell ref="AO67:AO72"/>
    <mergeCell ref="AP67:AP72"/>
    <mergeCell ref="AC67:AC72"/>
    <mergeCell ref="AD67:AD72"/>
    <mergeCell ref="W69:AB69"/>
    <mergeCell ref="I73:I78"/>
    <mergeCell ref="J73:J78"/>
    <mergeCell ref="K73:K78"/>
    <mergeCell ref="R73:R78"/>
    <mergeCell ref="S73:S78"/>
    <mergeCell ref="T73:T78"/>
    <mergeCell ref="U73:U78"/>
    <mergeCell ref="V73:V78"/>
    <mergeCell ref="T67:T72"/>
    <mergeCell ref="U67:U72"/>
    <mergeCell ref="V67:V72"/>
    <mergeCell ref="I67:I72"/>
    <mergeCell ref="J67:J72"/>
    <mergeCell ref="K67:K72"/>
    <mergeCell ref="R67:R72"/>
    <mergeCell ref="S67:S72"/>
    <mergeCell ref="AG73:AG78"/>
    <mergeCell ref="AO73:AO78"/>
    <mergeCell ref="AP73:AP78"/>
    <mergeCell ref="AQ73:AQ78"/>
    <mergeCell ref="AR73:AR78"/>
    <mergeCell ref="AN74:AN78"/>
    <mergeCell ref="AQ67:AQ72"/>
    <mergeCell ref="AR67:AR72"/>
    <mergeCell ref="AN68:AN72"/>
    <mergeCell ref="W75:AB75"/>
    <mergeCell ref="I79:I84"/>
    <mergeCell ref="J79:J84"/>
    <mergeCell ref="K79:K84"/>
    <mergeCell ref="R79:R84"/>
    <mergeCell ref="S79:S84"/>
    <mergeCell ref="T79:T84"/>
    <mergeCell ref="U79:U84"/>
    <mergeCell ref="V79:V84"/>
    <mergeCell ref="W81:AB81"/>
    <mergeCell ref="AO79:AO84"/>
    <mergeCell ref="AP79:AP84"/>
    <mergeCell ref="AQ79:AQ84"/>
    <mergeCell ref="AR79:AR84"/>
    <mergeCell ref="AN80:AN84"/>
    <mergeCell ref="AC79:AC84"/>
    <mergeCell ref="AD79:AD84"/>
    <mergeCell ref="AE79:AE84"/>
    <mergeCell ref="AF79:AF84"/>
    <mergeCell ref="AG79:AG84"/>
    <mergeCell ref="AC91:AC96"/>
    <mergeCell ref="AD91:AD96"/>
    <mergeCell ref="AE91:AE96"/>
    <mergeCell ref="AF91:AF96"/>
    <mergeCell ref="AE85:AE90"/>
    <mergeCell ref="AF85:AF90"/>
    <mergeCell ref="AG85:AG90"/>
    <mergeCell ref="AO85:AO90"/>
    <mergeCell ref="AP85:AP90"/>
    <mergeCell ref="AC85:AC90"/>
    <mergeCell ref="AD85:AD90"/>
    <mergeCell ref="W87:AB87"/>
    <mergeCell ref="I91:I96"/>
    <mergeCell ref="J91:J96"/>
    <mergeCell ref="K91:K96"/>
    <mergeCell ref="R91:R96"/>
    <mergeCell ref="S91:S96"/>
    <mergeCell ref="T91:T96"/>
    <mergeCell ref="U91:U96"/>
    <mergeCell ref="V91:V96"/>
    <mergeCell ref="T85:T90"/>
    <mergeCell ref="U85:U90"/>
    <mergeCell ref="V85:V90"/>
    <mergeCell ref="I85:I90"/>
    <mergeCell ref="J85:J90"/>
    <mergeCell ref="K85:K90"/>
    <mergeCell ref="R85:R90"/>
    <mergeCell ref="S85:S90"/>
    <mergeCell ref="AG91:AG96"/>
    <mergeCell ref="AO91:AO96"/>
    <mergeCell ref="AP91:AP96"/>
    <mergeCell ref="AQ91:AQ96"/>
    <mergeCell ref="AR91:AR96"/>
    <mergeCell ref="AN92:AN96"/>
    <mergeCell ref="AQ85:AQ90"/>
    <mergeCell ref="AR85:AR90"/>
    <mergeCell ref="AN86:AN90"/>
    <mergeCell ref="W93:AB93"/>
    <mergeCell ref="I97:I102"/>
    <mergeCell ref="J97:J102"/>
    <mergeCell ref="K97:K102"/>
    <mergeCell ref="R97:R102"/>
    <mergeCell ref="S97:S102"/>
    <mergeCell ref="T97:T102"/>
    <mergeCell ref="U97:U102"/>
    <mergeCell ref="V97:V102"/>
    <mergeCell ref="W99:AB99"/>
    <mergeCell ref="AO97:AO102"/>
    <mergeCell ref="AP97:AP102"/>
    <mergeCell ref="AQ97:AQ102"/>
    <mergeCell ref="AR97:AR102"/>
    <mergeCell ref="AN98:AN102"/>
    <mergeCell ref="AC97:AC102"/>
    <mergeCell ref="AD97:AD102"/>
    <mergeCell ref="AE97:AE102"/>
    <mergeCell ref="AF97:AF102"/>
    <mergeCell ref="AG97:AG102"/>
    <mergeCell ref="AC109:AC114"/>
    <mergeCell ref="AD109:AD114"/>
    <mergeCell ref="AE109:AE114"/>
    <mergeCell ref="AF109:AF114"/>
    <mergeCell ref="AE103:AE108"/>
    <mergeCell ref="AF103:AF108"/>
    <mergeCell ref="AG103:AG108"/>
    <mergeCell ref="AO103:AO108"/>
    <mergeCell ref="AP103:AP108"/>
    <mergeCell ref="AC103:AC108"/>
    <mergeCell ref="AD103:AD108"/>
    <mergeCell ref="W105:AB105"/>
    <mergeCell ref="I109:I114"/>
    <mergeCell ref="J109:J114"/>
    <mergeCell ref="K109:K114"/>
    <mergeCell ref="R109:R114"/>
    <mergeCell ref="S109:S114"/>
    <mergeCell ref="T109:T114"/>
    <mergeCell ref="U109:U114"/>
    <mergeCell ref="V109:V114"/>
    <mergeCell ref="T103:T108"/>
    <mergeCell ref="U103:U108"/>
    <mergeCell ref="V103:V108"/>
    <mergeCell ref="I103:I108"/>
    <mergeCell ref="J103:J108"/>
    <mergeCell ref="K103:K108"/>
    <mergeCell ref="R103:R108"/>
    <mergeCell ref="S103:S108"/>
    <mergeCell ref="AG109:AG114"/>
    <mergeCell ref="AO109:AO114"/>
    <mergeCell ref="AP109:AP114"/>
    <mergeCell ref="AQ109:AQ114"/>
    <mergeCell ref="AR109:AR114"/>
    <mergeCell ref="AN110:AN114"/>
    <mergeCell ref="AQ103:AQ108"/>
    <mergeCell ref="AR103:AR108"/>
    <mergeCell ref="AN104:AN108"/>
    <mergeCell ref="W111:AB111"/>
    <mergeCell ref="I115:I120"/>
    <mergeCell ref="J115:J120"/>
    <mergeCell ref="K115:K120"/>
    <mergeCell ref="R115:R120"/>
    <mergeCell ref="S115:S120"/>
    <mergeCell ref="T115:T120"/>
    <mergeCell ref="U115:U120"/>
    <mergeCell ref="V115:V120"/>
    <mergeCell ref="W117:AB117"/>
    <mergeCell ref="AO115:AO120"/>
    <mergeCell ref="AP115:AP120"/>
    <mergeCell ref="AQ115:AQ120"/>
    <mergeCell ref="AR115:AR120"/>
    <mergeCell ref="AN116:AN120"/>
    <mergeCell ref="AC115:AC120"/>
    <mergeCell ref="AD115:AD120"/>
    <mergeCell ref="AE115:AE120"/>
    <mergeCell ref="AF115:AF120"/>
    <mergeCell ref="AG115:AG120"/>
    <mergeCell ref="AC127:AC132"/>
    <mergeCell ref="AD127:AD132"/>
    <mergeCell ref="AE127:AE132"/>
    <mergeCell ref="AF127:AF132"/>
    <mergeCell ref="AE121:AE126"/>
    <mergeCell ref="AF121:AF126"/>
    <mergeCell ref="AG121:AG126"/>
    <mergeCell ref="AO121:AO126"/>
    <mergeCell ref="AP121:AP126"/>
    <mergeCell ref="AC121:AC126"/>
    <mergeCell ref="AD121:AD126"/>
    <mergeCell ref="W123:AB123"/>
    <mergeCell ref="I127:I132"/>
    <mergeCell ref="J127:J132"/>
    <mergeCell ref="K127:K132"/>
    <mergeCell ref="R127:R132"/>
    <mergeCell ref="S127:S132"/>
    <mergeCell ref="T127:T132"/>
    <mergeCell ref="U127:U132"/>
    <mergeCell ref="V127:V132"/>
    <mergeCell ref="T121:T126"/>
    <mergeCell ref="U121:U126"/>
    <mergeCell ref="V121:V126"/>
    <mergeCell ref="I121:I126"/>
    <mergeCell ref="J121:J126"/>
    <mergeCell ref="K121:K126"/>
    <mergeCell ref="R121:R126"/>
    <mergeCell ref="S121:S126"/>
    <mergeCell ref="AG127:AG132"/>
    <mergeCell ref="AO127:AO132"/>
    <mergeCell ref="AP127:AP132"/>
    <mergeCell ref="AQ127:AQ132"/>
    <mergeCell ref="AR127:AR132"/>
    <mergeCell ref="AN128:AN132"/>
    <mergeCell ref="AQ121:AQ126"/>
    <mergeCell ref="AR121:AR126"/>
    <mergeCell ref="AN122:AN126"/>
    <mergeCell ref="W129:AB129"/>
    <mergeCell ref="I133:I138"/>
    <mergeCell ref="J133:J138"/>
    <mergeCell ref="K133:K138"/>
    <mergeCell ref="R133:R138"/>
    <mergeCell ref="S133:S138"/>
    <mergeCell ref="T133:T138"/>
    <mergeCell ref="U133:U138"/>
    <mergeCell ref="V133:V138"/>
    <mergeCell ref="W135:AB135"/>
    <mergeCell ref="AO133:AO138"/>
    <mergeCell ref="AP133:AP138"/>
    <mergeCell ref="AQ133:AQ138"/>
    <mergeCell ref="AR133:AR138"/>
    <mergeCell ref="AN134:AN138"/>
    <mergeCell ref="AC133:AC138"/>
    <mergeCell ref="AD133:AD138"/>
    <mergeCell ref="AE133:AE138"/>
    <mergeCell ref="AF133:AF138"/>
    <mergeCell ref="AG133:AG138"/>
    <mergeCell ref="AC145:AC150"/>
    <mergeCell ref="AD145:AD150"/>
    <mergeCell ref="AE145:AE150"/>
    <mergeCell ref="AF145:AF150"/>
    <mergeCell ref="AE139:AE144"/>
    <mergeCell ref="AF139:AF144"/>
    <mergeCell ref="AG139:AG144"/>
    <mergeCell ref="AO139:AO144"/>
    <mergeCell ref="AP139:AP144"/>
    <mergeCell ref="AC139:AC144"/>
    <mergeCell ref="AD139:AD144"/>
    <mergeCell ref="W141:AB141"/>
    <mergeCell ref="I145:I150"/>
    <mergeCell ref="J145:J150"/>
    <mergeCell ref="K145:K150"/>
    <mergeCell ref="R145:R150"/>
    <mergeCell ref="S145:S150"/>
    <mergeCell ref="T145:T150"/>
    <mergeCell ref="U145:U150"/>
    <mergeCell ref="V145:V150"/>
    <mergeCell ref="T139:T144"/>
    <mergeCell ref="U139:U144"/>
    <mergeCell ref="V139:V144"/>
    <mergeCell ref="I139:I144"/>
    <mergeCell ref="J139:J144"/>
    <mergeCell ref="K139:K144"/>
    <mergeCell ref="R139:R144"/>
    <mergeCell ref="S139:S144"/>
    <mergeCell ref="AG145:AG150"/>
    <mergeCell ref="AO145:AO150"/>
    <mergeCell ref="AP145:AP150"/>
    <mergeCell ref="AQ145:AQ150"/>
    <mergeCell ref="AR145:AR150"/>
    <mergeCell ref="AN146:AN150"/>
    <mergeCell ref="AQ139:AQ144"/>
    <mergeCell ref="AR139:AR144"/>
    <mergeCell ref="AN140:AN144"/>
    <mergeCell ref="W147:AB147"/>
    <mergeCell ref="I151:I156"/>
    <mergeCell ref="J151:J156"/>
    <mergeCell ref="K151:K156"/>
    <mergeCell ref="R151:R156"/>
    <mergeCell ref="S151:S156"/>
    <mergeCell ref="T151:T156"/>
    <mergeCell ref="U151:U156"/>
    <mergeCell ref="V151:V156"/>
    <mergeCell ref="W153:AB153"/>
    <mergeCell ref="AO151:AO156"/>
    <mergeCell ref="AP151:AP156"/>
    <mergeCell ref="AQ151:AQ156"/>
    <mergeCell ref="AR151:AR156"/>
    <mergeCell ref="AN152:AN156"/>
    <mergeCell ref="AC151:AC156"/>
    <mergeCell ref="AD151:AD156"/>
    <mergeCell ref="AE151:AE156"/>
    <mergeCell ref="AF151:AF156"/>
    <mergeCell ref="AG151:AG156"/>
    <mergeCell ref="AC163:AC168"/>
    <mergeCell ref="AD163:AD168"/>
    <mergeCell ref="AE163:AE168"/>
    <mergeCell ref="AF163:AF168"/>
    <mergeCell ref="AE157:AE162"/>
    <mergeCell ref="AF157:AF162"/>
    <mergeCell ref="AG157:AG162"/>
    <mergeCell ref="AO157:AO162"/>
    <mergeCell ref="AP157:AP162"/>
    <mergeCell ref="AC157:AC162"/>
    <mergeCell ref="AD157:AD162"/>
    <mergeCell ref="W159:AB159"/>
    <mergeCell ref="I163:I168"/>
    <mergeCell ref="J163:J168"/>
    <mergeCell ref="K163:K168"/>
    <mergeCell ref="R163:R168"/>
    <mergeCell ref="S163:S168"/>
    <mergeCell ref="T163:T168"/>
    <mergeCell ref="U163:U168"/>
    <mergeCell ref="V163:V168"/>
    <mergeCell ref="T157:T162"/>
    <mergeCell ref="U157:U162"/>
    <mergeCell ref="V157:V162"/>
    <mergeCell ref="I157:I162"/>
    <mergeCell ref="J157:J162"/>
    <mergeCell ref="K157:K162"/>
    <mergeCell ref="R157:R162"/>
    <mergeCell ref="S157:S162"/>
    <mergeCell ref="AG163:AG168"/>
    <mergeCell ref="AO163:AO168"/>
    <mergeCell ref="AP163:AP168"/>
    <mergeCell ref="AQ163:AQ168"/>
    <mergeCell ref="AR163:AR168"/>
    <mergeCell ref="AN164:AN168"/>
    <mergeCell ref="AQ157:AQ162"/>
    <mergeCell ref="AR157:AR162"/>
    <mergeCell ref="AN158:AN162"/>
    <mergeCell ref="W165:AB165"/>
    <mergeCell ref="I169:I174"/>
    <mergeCell ref="J169:J174"/>
    <mergeCell ref="K169:K174"/>
    <mergeCell ref="R169:R174"/>
    <mergeCell ref="S169:S174"/>
    <mergeCell ref="T169:T174"/>
    <mergeCell ref="U169:U174"/>
    <mergeCell ref="V169:V174"/>
    <mergeCell ref="W171:AB171"/>
    <mergeCell ref="AO169:AO174"/>
    <mergeCell ref="AP169:AP174"/>
    <mergeCell ref="AQ169:AQ174"/>
    <mergeCell ref="AR169:AR174"/>
    <mergeCell ref="AN170:AN174"/>
    <mergeCell ref="AC169:AC174"/>
    <mergeCell ref="AD169:AD174"/>
    <mergeCell ref="AE169:AE174"/>
    <mergeCell ref="AF169:AF174"/>
    <mergeCell ref="AG169:AG174"/>
    <mergeCell ref="AC181:AC186"/>
    <mergeCell ref="AD181:AD186"/>
    <mergeCell ref="AE181:AE186"/>
    <mergeCell ref="AF181:AF186"/>
    <mergeCell ref="AE175:AE180"/>
    <mergeCell ref="AF175:AF180"/>
    <mergeCell ref="AG175:AG180"/>
    <mergeCell ref="AO175:AO180"/>
    <mergeCell ref="AP175:AP180"/>
    <mergeCell ref="AC175:AC180"/>
    <mergeCell ref="AD175:AD180"/>
    <mergeCell ref="W177:AB177"/>
    <mergeCell ref="I181:I186"/>
    <mergeCell ref="J181:J186"/>
    <mergeCell ref="K181:K186"/>
    <mergeCell ref="R181:R186"/>
    <mergeCell ref="S181:S186"/>
    <mergeCell ref="T181:T186"/>
    <mergeCell ref="U181:U186"/>
    <mergeCell ref="V181:V186"/>
    <mergeCell ref="T175:T180"/>
    <mergeCell ref="U175:U180"/>
    <mergeCell ref="V175:V180"/>
    <mergeCell ref="I175:I180"/>
    <mergeCell ref="J175:J180"/>
    <mergeCell ref="K175:K180"/>
    <mergeCell ref="R175:R180"/>
    <mergeCell ref="S175:S180"/>
    <mergeCell ref="AG181:AG186"/>
    <mergeCell ref="AO181:AO186"/>
    <mergeCell ref="AP181:AP186"/>
    <mergeCell ref="AQ181:AQ186"/>
    <mergeCell ref="AR181:AR186"/>
    <mergeCell ref="AN182:AN186"/>
    <mergeCell ref="AQ175:AQ180"/>
    <mergeCell ref="AR175:AR180"/>
    <mergeCell ref="AN176:AN180"/>
    <mergeCell ref="W183:AB183"/>
    <mergeCell ref="I187:I192"/>
    <mergeCell ref="J187:J192"/>
    <mergeCell ref="K187:K192"/>
    <mergeCell ref="R187:R192"/>
    <mergeCell ref="S187:S192"/>
    <mergeCell ref="T187:T192"/>
    <mergeCell ref="U187:U192"/>
    <mergeCell ref="V187:V192"/>
    <mergeCell ref="W189:AB189"/>
    <mergeCell ref="AO187:AO192"/>
    <mergeCell ref="AP187:AP192"/>
    <mergeCell ref="AQ187:AQ192"/>
    <mergeCell ref="AR187:AR192"/>
    <mergeCell ref="AN188:AN192"/>
    <mergeCell ref="AC187:AC192"/>
    <mergeCell ref="AD187:AD192"/>
    <mergeCell ref="AE187:AE192"/>
    <mergeCell ref="AF187:AF192"/>
    <mergeCell ref="AG187:AG192"/>
    <mergeCell ref="AC199:AC204"/>
    <mergeCell ref="AD199:AD204"/>
    <mergeCell ref="AE199:AE204"/>
    <mergeCell ref="AF199:AF204"/>
    <mergeCell ref="AE193:AE198"/>
    <mergeCell ref="AF193:AF198"/>
    <mergeCell ref="AG193:AG198"/>
    <mergeCell ref="AO193:AO198"/>
    <mergeCell ref="AP193:AP198"/>
    <mergeCell ref="AC193:AC198"/>
    <mergeCell ref="AD193:AD198"/>
    <mergeCell ref="W195:AB195"/>
    <mergeCell ref="I199:I204"/>
    <mergeCell ref="J199:J204"/>
    <mergeCell ref="K199:K204"/>
    <mergeCell ref="R199:R204"/>
    <mergeCell ref="S199:S204"/>
    <mergeCell ref="T199:T204"/>
    <mergeCell ref="U199:U204"/>
    <mergeCell ref="V199:V204"/>
    <mergeCell ref="T193:T198"/>
    <mergeCell ref="U193:U198"/>
    <mergeCell ref="V193:V198"/>
    <mergeCell ref="I193:I198"/>
    <mergeCell ref="J193:J198"/>
    <mergeCell ref="K193:K198"/>
    <mergeCell ref="R193:R198"/>
    <mergeCell ref="S193:S198"/>
    <mergeCell ref="AG199:AG204"/>
    <mergeCell ref="AO199:AO204"/>
    <mergeCell ref="AP199:AP204"/>
    <mergeCell ref="AQ199:AQ204"/>
    <mergeCell ref="AR199:AR204"/>
    <mergeCell ref="AN200:AN204"/>
    <mergeCell ref="AQ193:AQ198"/>
    <mergeCell ref="AR193:AR198"/>
    <mergeCell ref="AN194:AN198"/>
    <mergeCell ref="W201:AB201"/>
    <mergeCell ref="I205:I210"/>
    <mergeCell ref="J205:J210"/>
    <mergeCell ref="K205:K210"/>
    <mergeCell ref="R205:R210"/>
    <mergeCell ref="S205:S210"/>
    <mergeCell ref="T205:T210"/>
    <mergeCell ref="U205:U210"/>
    <mergeCell ref="V205:V210"/>
    <mergeCell ref="W207:AB207"/>
    <mergeCell ref="AO205:AO210"/>
    <mergeCell ref="AP205:AP210"/>
    <mergeCell ref="AQ205:AQ210"/>
    <mergeCell ref="AR205:AR210"/>
    <mergeCell ref="AN206:AN210"/>
    <mergeCell ref="AC205:AC210"/>
    <mergeCell ref="AD205:AD210"/>
    <mergeCell ref="AE205:AE210"/>
    <mergeCell ref="AF205:AF210"/>
    <mergeCell ref="AG205:AG210"/>
    <mergeCell ref="AC217:AC222"/>
    <mergeCell ref="AD217:AD222"/>
    <mergeCell ref="AE217:AE222"/>
    <mergeCell ref="AF217:AF222"/>
    <mergeCell ref="AE211:AE216"/>
    <mergeCell ref="AF211:AF216"/>
    <mergeCell ref="AG211:AG216"/>
    <mergeCell ref="AO211:AO216"/>
    <mergeCell ref="AP211:AP216"/>
    <mergeCell ref="AC211:AC216"/>
    <mergeCell ref="AD211:AD216"/>
    <mergeCell ref="W213:AB213"/>
    <mergeCell ref="I217:I222"/>
    <mergeCell ref="J217:J222"/>
    <mergeCell ref="K217:K222"/>
    <mergeCell ref="R217:R222"/>
    <mergeCell ref="S217:S222"/>
    <mergeCell ref="T217:T222"/>
    <mergeCell ref="U217:U222"/>
    <mergeCell ref="V217:V222"/>
    <mergeCell ref="T211:T216"/>
    <mergeCell ref="U211:U216"/>
    <mergeCell ref="V211:V216"/>
    <mergeCell ref="I211:I216"/>
    <mergeCell ref="J211:J216"/>
    <mergeCell ref="K211:K216"/>
    <mergeCell ref="R211:R216"/>
    <mergeCell ref="S211:S216"/>
    <mergeCell ref="AG217:AG222"/>
    <mergeCell ref="AO217:AO222"/>
    <mergeCell ref="AP217:AP222"/>
    <mergeCell ref="AQ217:AQ222"/>
    <mergeCell ref="AR217:AR222"/>
    <mergeCell ref="AN218:AN222"/>
    <mergeCell ref="AQ211:AQ216"/>
    <mergeCell ref="AR211:AR216"/>
    <mergeCell ref="AN212:AN216"/>
    <mergeCell ref="W219:AB219"/>
    <mergeCell ref="I223:I228"/>
    <mergeCell ref="J223:J228"/>
    <mergeCell ref="K223:K228"/>
    <mergeCell ref="R223:R228"/>
    <mergeCell ref="S223:S228"/>
    <mergeCell ref="T223:T228"/>
    <mergeCell ref="U223:U228"/>
    <mergeCell ref="V223:V228"/>
    <mergeCell ref="W225:AB225"/>
    <mergeCell ref="AO223:AO228"/>
    <mergeCell ref="AP223:AP228"/>
    <mergeCell ref="AQ223:AQ228"/>
    <mergeCell ref="AR223:AR228"/>
    <mergeCell ref="AN224:AN228"/>
    <mergeCell ref="AC223:AC228"/>
    <mergeCell ref="AD223:AD228"/>
    <mergeCell ref="AE223:AE228"/>
    <mergeCell ref="AF223:AF228"/>
    <mergeCell ref="AG223:AG228"/>
    <mergeCell ref="AC235:AC240"/>
    <mergeCell ref="AD235:AD240"/>
    <mergeCell ref="AE235:AE240"/>
    <mergeCell ref="AF235:AF240"/>
    <mergeCell ref="AE229:AE234"/>
    <mergeCell ref="AF229:AF234"/>
    <mergeCell ref="AG229:AG234"/>
    <mergeCell ref="AO229:AO234"/>
    <mergeCell ref="AP229:AP234"/>
    <mergeCell ref="AC229:AC234"/>
    <mergeCell ref="AD229:AD234"/>
    <mergeCell ref="W231:AB231"/>
    <mergeCell ref="I235:I240"/>
    <mergeCell ref="J235:J240"/>
    <mergeCell ref="K235:K240"/>
    <mergeCell ref="R235:R240"/>
    <mergeCell ref="S235:S240"/>
    <mergeCell ref="T235:T240"/>
    <mergeCell ref="U235:U240"/>
    <mergeCell ref="V235:V240"/>
    <mergeCell ref="T229:T234"/>
    <mergeCell ref="U229:U234"/>
    <mergeCell ref="V229:V234"/>
    <mergeCell ref="I229:I234"/>
    <mergeCell ref="J229:J234"/>
    <mergeCell ref="K229:K234"/>
    <mergeCell ref="R229:R234"/>
    <mergeCell ref="S229:S234"/>
    <mergeCell ref="AG235:AG240"/>
    <mergeCell ref="AO235:AO240"/>
    <mergeCell ref="AP235:AP240"/>
    <mergeCell ref="AQ235:AQ240"/>
    <mergeCell ref="AR235:AR240"/>
    <mergeCell ref="AN236:AN240"/>
    <mergeCell ref="AQ229:AQ234"/>
    <mergeCell ref="AR229:AR234"/>
    <mergeCell ref="AN230:AN234"/>
    <mergeCell ref="W237:AB237"/>
    <mergeCell ref="I241:I246"/>
    <mergeCell ref="J241:J246"/>
    <mergeCell ref="K241:K246"/>
    <mergeCell ref="R241:R246"/>
    <mergeCell ref="S241:S246"/>
    <mergeCell ref="T241:T246"/>
    <mergeCell ref="U241:U246"/>
    <mergeCell ref="V241:V246"/>
    <mergeCell ref="W243:AB243"/>
    <mergeCell ref="AO241:AO246"/>
    <mergeCell ref="AP241:AP246"/>
    <mergeCell ref="AQ241:AQ246"/>
    <mergeCell ref="AR241:AR246"/>
    <mergeCell ref="AN242:AN246"/>
    <mergeCell ref="AC241:AC246"/>
    <mergeCell ref="AD241:AD246"/>
    <mergeCell ref="AE241:AE246"/>
    <mergeCell ref="AF241:AF246"/>
    <mergeCell ref="AG241:AG246"/>
    <mergeCell ref="AC253:AC258"/>
    <mergeCell ref="AD253:AD258"/>
    <mergeCell ref="AE253:AE258"/>
    <mergeCell ref="AF253:AF258"/>
    <mergeCell ref="AE247:AE252"/>
    <mergeCell ref="AF247:AF252"/>
    <mergeCell ref="AG247:AG252"/>
    <mergeCell ref="AO247:AO252"/>
    <mergeCell ref="AP247:AP252"/>
    <mergeCell ref="AC247:AC252"/>
    <mergeCell ref="AD247:AD252"/>
    <mergeCell ref="W249:AB249"/>
    <mergeCell ref="I253:I258"/>
    <mergeCell ref="J253:J258"/>
    <mergeCell ref="K253:K258"/>
    <mergeCell ref="R253:R258"/>
    <mergeCell ref="S253:S258"/>
    <mergeCell ref="T253:T258"/>
    <mergeCell ref="U253:U258"/>
    <mergeCell ref="V253:V258"/>
    <mergeCell ref="T247:T252"/>
    <mergeCell ref="U247:U252"/>
    <mergeCell ref="V247:V252"/>
    <mergeCell ref="I247:I252"/>
    <mergeCell ref="J247:J252"/>
    <mergeCell ref="K247:K252"/>
    <mergeCell ref="R247:R252"/>
    <mergeCell ref="S247:S252"/>
    <mergeCell ref="AG253:AG258"/>
    <mergeCell ref="AO253:AO258"/>
    <mergeCell ref="AP253:AP258"/>
    <mergeCell ref="AQ253:AQ258"/>
    <mergeCell ref="AR253:AR258"/>
    <mergeCell ref="AN254:AN258"/>
    <mergeCell ref="AQ247:AQ252"/>
    <mergeCell ref="AR247:AR252"/>
    <mergeCell ref="AN248:AN252"/>
    <mergeCell ref="W255:AB255"/>
    <mergeCell ref="I259:I264"/>
    <mergeCell ref="J259:J264"/>
    <mergeCell ref="K259:K264"/>
    <mergeCell ref="R259:R264"/>
    <mergeCell ref="S259:S264"/>
    <mergeCell ref="T259:T264"/>
    <mergeCell ref="U259:U264"/>
    <mergeCell ref="V259:V264"/>
    <mergeCell ref="W261:AB261"/>
    <mergeCell ref="AO259:AO264"/>
    <mergeCell ref="AP259:AP264"/>
    <mergeCell ref="AQ259:AQ264"/>
    <mergeCell ref="AR259:AR264"/>
    <mergeCell ref="AN260:AN264"/>
    <mergeCell ref="AC259:AC264"/>
    <mergeCell ref="AD259:AD264"/>
    <mergeCell ref="AE259:AE264"/>
    <mergeCell ref="AF259:AF264"/>
    <mergeCell ref="AG259:AG264"/>
    <mergeCell ref="T265:T270"/>
    <mergeCell ref="U265:U270"/>
    <mergeCell ref="V265:V270"/>
    <mergeCell ref="AC265:AC270"/>
    <mergeCell ref="AD265:AD270"/>
    <mergeCell ref="I265:I270"/>
    <mergeCell ref="J265:J270"/>
    <mergeCell ref="K265:K270"/>
    <mergeCell ref="R265:R270"/>
    <mergeCell ref="S265:S270"/>
    <mergeCell ref="V271:V276"/>
    <mergeCell ref="AC271:AC276"/>
    <mergeCell ref="AD271:AD276"/>
    <mergeCell ref="AE271:AE276"/>
    <mergeCell ref="AF271:AF276"/>
    <mergeCell ref="AE265:AE270"/>
    <mergeCell ref="AF265:AF270"/>
    <mergeCell ref="AG265:AG270"/>
    <mergeCell ref="AO265:AO270"/>
    <mergeCell ref="AO271:AO276"/>
    <mergeCell ref="AP271:AP276"/>
    <mergeCell ref="AQ271:AQ276"/>
    <mergeCell ref="AR271:AR276"/>
    <mergeCell ref="AN272:AN276"/>
    <mergeCell ref="AQ265:AQ270"/>
    <mergeCell ref="AR265:AR270"/>
    <mergeCell ref="AN266:AN270"/>
    <mergeCell ref="W267:AB267"/>
    <mergeCell ref="AP265:AP270"/>
    <mergeCell ref="AN278:AN282"/>
    <mergeCell ref="AC277:AC282"/>
    <mergeCell ref="AD277:AD282"/>
    <mergeCell ref="AE277:AE282"/>
    <mergeCell ref="AF277:AF282"/>
    <mergeCell ref="AG277:AG282"/>
    <mergeCell ref="W273:AB273"/>
    <mergeCell ref="I277:I282"/>
    <mergeCell ref="J277:J282"/>
    <mergeCell ref="K277:K282"/>
    <mergeCell ref="R277:R282"/>
    <mergeCell ref="S277:S282"/>
    <mergeCell ref="T277:T282"/>
    <mergeCell ref="U277:U282"/>
    <mergeCell ref="V277:V282"/>
    <mergeCell ref="W279:AB279"/>
    <mergeCell ref="AG271:AG276"/>
    <mergeCell ref="I271:I276"/>
    <mergeCell ref="J271:J276"/>
    <mergeCell ref="K271:K276"/>
    <mergeCell ref="R271:R276"/>
    <mergeCell ref="S271:S276"/>
    <mergeCell ref="T271:T276"/>
    <mergeCell ref="U271:U276"/>
    <mergeCell ref="T283:T288"/>
    <mergeCell ref="U283:U288"/>
    <mergeCell ref="V283:V288"/>
    <mergeCell ref="AC283:AC288"/>
    <mergeCell ref="AD283:AD288"/>
    <mergeCell ref="I283:I288"/>
    <mergeCell ref="J283:J288"/>
    <mergeCell ref="K283:K288"/>
    <mergeCell ref="R283:R288"/>
    <mergeCell ref="S283:S288"/>
    <mergeCell ref="I289:I294"/>
    <mergeCell ref="J289:J294"/>
    <mergeCell ref="K289:K294"/>
    <mergeCell ref="R289:R294"/>
    <mergeCell ref="S289:S294"/>
    <mergeCell ref="T289:T294"/>
    <mergeCell ref="U289:U294"/>
    <mergeCell ref="V289:V294"/>
    <mergeCell ref="AC289:AC294"/>
    <mergeCell ref="AH129:AM129"/>
    <mergeCell ref="W291:AB291"/>
    <mergeCell ref="AG289:AG294"/>
    <mergeCell ref="AO289:AO294"/>
    <mergeCell ref="AP289:AP294"/>
    <mergeCell ref="AQ289:AQ294"/>
    <mergeCell ref="AR289:AR294"/>
    <mergeCell ref="AN290:AN294"/>
    <mergeCell ref="AQ283:AQ288"/>
    <mergeCell ref="AR283:AR288"/>
    <mergeCell ref="AN284:AN288"/>
    <mergeCell ref="W285:AB285"/>
    <mergeCell ref="AD289:AD294"/>
    <mergeCell ref="AE289:AE294"/>
    <mergeCell ref="AF289:AF294"/>
    <mergeCell ref="AE283:AE288"/>
    <mergeCell ref="AF283:AF288"/>
    <mergeCell ref="AG283:AG288"/>
    <mergeCell ref="AO283:AO288"/>
    <mergeCell ref="AP283:AP288"/>
    <mergeCell ref="AO277:AO282"/>
    <mergeCell ref="AP277:AP282"/>
    <mergeCell ref="AQ277:AQ282"/>
    <mergeCell ref="AR277:AR282"/>
  </mergeCells>
  <phoneticPr fontId="14" type="noConversion"/>
  <conditionalFormatting sqref="K1:K6 K295:K1048576">
    <cfRule type="containsText" dxfId="529" priority="4285" operator="containsText" text="Dropped Out">
      <formula>NOT(ISERROR(SEARCH("Dropped Out",K1)))</formula>
    </cfRule>
    <cfRule type="containsText" dxfId="528" priority="4286" operator="containsText" text="Drop Out">
      <formula>NOT(ISERROR(SEARCH("Drop Out",K1)))</formula>
    </cfRule>
  </conditionalFormatting>
  <conditionalFormatting sqref="V7:V12 AG7:AG12 AR7:AR12">
    <cfRule type="containsText" dxfId="527" priority="4283" operator="containsText" text="Dropped OUt">
      <formula>NOT(ISERROR(SEARCH("Dropped OUt",V7)))</formula>
    </cfRule>
  </conditionalFormatting>
  <conditionalFormatting sqref="AG4:AG12 AR4:AR12 V1:V12 V295:V1048576">
    <cfRule type="containsText" dxfId="526" priority="4281" operator="containsText" text="Probation">
      <formula>NOT(ISERROR(SEARCH("Probation",V1)))</formula>
    </cfRule>
    <cfRule type="containsText" dxfId="525" priority="4282" operator="containsText" text="Promoted">
      <formula>NOT(ISERROR(SEARCH("Promoted",V1)))</formula>
    </cfRule>
  </conditionalFormatting>
  <conditionalFormatting sqref="J7:J12">
    <cfRule type="colorScale" priority="1239">
      <colorScale>
        <cfvo type="min"/>
        <cfvo type="max"/>
        <color theme="0"/>
        <color theme="0"/>
      </colorScale>
    </cfRule>
    <cfRule type="colorScale" priority="1240">
      <colorScale>
        <cfvo type="min"/>
        <cfvo type="max"/>
        <color theme="0"/>
        <color rgb="FFFFEF9C"/>
      </colorScale>
    </cfRule>
  </conditionalFormatting>
  <conditionalFormatting sqref="K7:K12">
    <cfRule type="containsText" dxfId="524" priority="1237" operator="containsText" text="Dropped Out">
      <formula>NOT(ISERROR(SEARCH("Dropped Out",K7)))</formula>
    </cfRule>
    <cfRule type="containsText" dxfId="523" priority="1238" operator="containsText" text="Drop Out">
      <formula>NOT(ISERROR(SEARCH("Drop Out",K7)))</formula>
    </cfRule>
  </conditionalFormatting>
  <conditionalFormatting sqref="BB7:BB12">
    <cfRule type="containsText" dxfId="522" priority="1000" operator="containsText" text="Dropped OUt">
      <formula>NOT(ISERROR(SEARCH("Dropped OUt",BB7)))</formula>
    </cfRule>
  </conditionalFormatting>
  <conditionalFormatting sqref="BB4:BB12">
    <cfRule type="containsText" dxfId="521" priority="998" operator="containsText" text="Probation">
      <formula>NOT(ISERROR(SEARCH("Probation",BB4)))</formula>
    </cfRule>
    <cfRule type="containsText" dxfId="520" priority="999" operator="containsText" text="Promoted">
      <formula>NOT(ISERROR(SEARCH("Promoted",BB4)))</formula>
    </cfRule>
  </conditionalFormatting>
  <conditionalFormatting sqref="BL7:BL12">
    <cfRule type="containsText" dxfId="519" priority="997" operator="containsText" text="Dropped OUt">
      <formula>NOT(ISERROR(SEARCH("Dropped OUt",BL7)))</formula>
    </cfRule>
  </conditionalFormatting>
  <conditionalFormatting sqref="BL4:BL12">
    <cfRule type="containsText" dxfId="518" priority="995" operator="containsText" text="Probation">
      <formula>NOT(ISERROR(SEARCH("Probation",BL4)))</formula>
    </cfRule>
    <cfRule type="containsText" dxfId="517" priority="996" operator="containsText" text="Promoted">
      <formula>NOT(ISERROR(SEARCH("Promoted",BL4)))</formula>
    </cfRule>
  </conditionalFormatting>
  <conditionalFormatting sqref="V13:V18 AG13:AG18 AR13:AR18">
    <cfRule type="containsText" dxfId="516" priority="661" operator="containsText" text="Dropped OUt">
      <formula>NOT(ISERROR(SEARCH("Dropped OUt",V13)))</formula>
    </cfRule>
  </conditionalFormatting>
  <conditionalFormatting sqref="AG13:AG18 AR13:AR18 V13:V18">
    <cfRule type="containsText" dxfId="515" priority="659" operator="containsText" text="Probation">
      <formula>NOT(ISERROR(SEARCH("Probation",V13)))</formula>
    </cfRule>
    <cfRule type="containsText" dxfId="514" priority="660" operator="containsText" text="Promoted">
      <formula>NOT(ISERROR(SEARCH("Promoted",V13)))</formula>
    </cfRule>
  </conditionalFormatting>
  <conditionalFormatting sqref="J13:J18">
    <cfRule type="colorScale" priority="657">
      <colorScale>
        <cfvo type="min"/>
        <cfvo type="max"/>
        <color theme="0"/>
        <color theme="0"/>
      </colorScale>
    </cfRule>
    <cfRule type="colorScale" priority="658">
      <colorScale>
        <cfvo type="min"/>
        <cfvo type="max"/>
        <color theme="0"/>
        <color rgb="FFFFEF9C"/>
      </colorScale>
    </cfRule>
  </conditionalFormatting>
  <conditionalFormatting sqref="K13:K18">
    <cfRule type="containsText" dxfId="513" priority="655" operator="containsText" text="Dropped Out">
      <formula>NOT(ISERROR(SEARCH("Dropped Out",K13)))</formula>
    </cfRule>
    <cfRule type="containsText" dxfId="512" priority="656" operator="containsText" text="Drop Out">
      <formula>NOT(ISERROR(SEARCH("Drop Out",K13)))</formula>
    </cfRule>
  </conditionalFormatting>
  <conditionalFormatting sqref="V19:V24 AG19:AG24 AR19:AR24">
    <cfRule type="containsText" dxfId="511" priority="654" operator="containsText" text="Dropped OUt">
      <formula>NOT(ISERROR(SEARCH("Dropped OUt",V19)))</formula>
    </cfRule>
  </conditionalFormatting>
  <conditionalFormatting sqref="AG19:AG24 AR19:AR24 V19:V24">
    <cfRule type="containsText" dxfId="510" priority="652" operator="containsText" text="Probation">
      <formula>NOT(ISERROR(SEARCH("Probation",V19)))</formula>
    </cfRule>
    <cfRule type="containsText" dxfId="509" priority="653" operator="containsText" text="Promoted">
      <formula>NOT(ISERROR(SEARCH("Promoted",V19)))</formula>
    </cfRule>
  </conditionalFormatting>
  <conditionalFormatting sqref="J19:J24">
    <cfRule type="colorScale" priority="650">
      <colorScale>
        <cfvo type="min"/>
        <cfvo type="max"/>
        <color theme="0"/>
        <color theme="0"/>
      </colorScale>
    </cfRule>
    <cfRule type="colorScale" priority="651">
      <colorScale>
        <cfvo type="min"/>
        <cfvo type="max"/>
        <color theme="0"/>
        <color rgb="FFFFEF9C"/>
      </colorScale>
    </cfRule>
  </conditionalFormatting>
  <conditionalFormatting sqref="K19:K24">
    <cfRule type="containsText" dxfId="508" priority="648" operator="containsText" text="Dropped Out">
      <formula>NOT(ISERROR(SEARCH("Dropped Out",K19)))</formula>
    </cfRule>
    <cfRule type="containsText" dxfId="507" priority="649" operator="containsText" text="Drop Out">
      <formula>NOT(ISERROR(SEARCH("Drop Out",K19)))</formula>
    </cfRule>
  </conditionalFormatting>
  <conditionalFormatting sqref="V25:V30 AG25:AG30 AR25:AR30">
    <cfRule type="containsText" dxfId="506" priority="647" operator="containsText" text="Dropped OUt">
      <formula>NOT(ISERROR(SEARCH("Dropped OUt",V25)))</formula>
    </cfRule>
  </conditionalFormatting>
  <conditionalFormatting sqref="AG25:AG30 AR25:AR30 V25:V30">
    <cfRule type="containsText" dxfId="505" priority="645" operator="containsText" text="Probation">
      <formula>NOT(ISERROR(SEARCH("Probation",V25)))</formula>
    </cfRule>
    <cfRule type="containsText" dxfId="504" priority="646" operator="containsText" text="Promoted">
      <formula>NOT(ISERROR(SEARCH("Promoted",V25)))</formula>
    </cfRule>
  </conditionalFormatting>
  <conditionalFormatting sqref="J25:J30">
    <cfRule type="colorScale" priority="643">
      <colorScale>
        <cfvo type="min"/>
        <cfvo type="max"/>
        <color theme="0"/>
        <color theme="0"/>
      </colorScale>
    </cfRule>
    <cfRule type="colorScale" priority="644">
      <colorScale>
        <cfvo type="min"/>
        <cfvo type="max"/>
        <color theme="0"/>
        <color rgb="FFFFEF9C"/>
      </colorScale>
    </cfRule>
  </conditionalFormatting>
  <conditionalFormatting sqref="K25:K30">
    <cfRule type="containsText" dxfId="503" priority="641" operator="containsText" text="Dropped Out">
      <formula>NOT(ISERROR(SEARCH("Dropped Out",K25)))</formula>
    </cfRule>
    <cfRule type="containsText" dxfId="502" priority="642" operator="containsText" text="Drop Out">
      <formula>NOT(ISERROR(SEARCH("Drop Out",K25)))</formula>
    </cfRule>
  </conditionalFormatting>
  <conditionalFormatting sqref="V31:V36 AG31:AG36 AR31:AR36">
    <cfRule type="containsText" dxfId="501" priority="640" operator="containsText" text="Dropped OUt">
      <formula>NOT(ISERROR(SEARCH("Dropped OUt",V31)))</formula>
    </cfRule>
  </conditionalFormatting>
  <conditionalFormatting sqref="AG31:AG36 AR31:AR36 V31:V36">
    <cfRule type="containsText" dxfId="500" priority="638" operator="containsText" text="Probation">
      <formula>NOT(ISERROR(SEARCH("Probation",V31)))</formula>
    </cfRule>
    <cfRule type="containsText" dxfId="499" priority="639" operator="containsText" text="Promoted">
      <formula>NOT(ISERROR(SEARCH("Promoted",V31)))</formula>
    </cfRule>
  </conditionalFormatting>
  <conditionalFormatting sqref="J31:J36">
    <cfRule type="colorScale" priority="636">
      <colorScale>
        <cfvo type="min"/>
        <cfvo type="max"/>
        <color theme="0"/>
        <color theme="0"/>
      </colorScale>
    </cfRule>
    <cfRule type="colorScale" priority="637">
      <colorScale>
        <cfvo type="min"/>
        <cfvo type="max"/>
        <color theme="0"/>
        <color rgb="FFFFEF9C"/>
      </colorScale>
    </cfRule>
  </conditionalFormatting>
  <conditionalFormatting sqref="K31:K36">
    <cfRule type="containsText" dxfId="498" priority="634" operator="containsText" text="Dropped Out">
      <formula>NOT(ISERROR(SEARCH("Dropped Out",K31)))</formula>
    </cfRule>
    <cfRule type="containsText" dxfId="497" priority="635" operator="containsText" text="Drop Out">
      <formula>NOT(ISERROR(SEARCH("Drop Out",K31)))</formula>
    </cfRule>
  </conditionalFormatting>
  <conditionalFormatting sqref="V37:V42 AG37:AG42 AR37:AR42">
    <cfRule type="containsText" dxfId="496" priority="633" operator="containsText" text="Dropped OUt">
      <formula>NOT(ISERROR(SEARCH("Dropped OUt",V37)))</formula>
    </cfRule>
  </conditionalFormatting>
  <conditionalFormatting sqref="AG37:AG42 AR37:AR42 V37:V42">
    <cfRule type="containsText" dxfId="495" priority="631" operator="containsText" text="Probation">
      <formula>NOT(ISERROR(SEARCH("Probation",V37)))</formula>
    </cfRule>
    <cfRule type="containsText" dxfId="494" priority="632" operator="containsText" text="Promoted">
      <formula>NOT(ISERROR(SEARCH("Promoted",V37)))</formula>
    </cfRule>
  </conditionalFormatting>
  <conditionalFormatting sqref="J37:J42">
    <cfRule type="colorScale" priority="629">
      <colorScale>
        <cfvo type="min"/>
        <cfvo type="max"/>
        <color theme="0"/>
        <color theme="0"/>
      </colorScale>
    </cfRule>
    <cfRule type="colorScale" priority="630">
      <colorScale>
        <cfvo type="min"/>
        <cfvo type="max"/>
        <color theme="0"/>
        <color rgb="FFFFEF9C"/>
      </colorScale>
    </cfRule>
  </conditionalFormatting>
  <conditionalFormatting sqref="K37:K42">
    <cfRule type="containsText" dxfId="493" priority="627" operator="containsText" text="Dropped Out">
      <formula>NOT(ISERROR(SEARCH("Dropped Out",K37)))</formula>
    </cfRule>
    <cfRule type="containsText" dxfId="492" priority="628" operator="containsText" text="Drop Out">
      <formula>NOT(ISERROR(SEARCH("Drop Out",K37)))</formula>
    </cfRule>
  </conditionalFormatting>
  <conditionalFormatting sqref="V43:V48 AG43:AG48 AR43:AR48">
    <cfRule type="containsText" dxfId="491" priority="626" operator="containsText" text="Dropped OUt">
      <formula>NOT(ISERROR(SEARCH("Dropped OUt",V43)))</formula>
    </cfRule>
  </conditionalFormatting>
  <conditionalFormatting sqref="AG43:AG48 AR43:AR48 V43:V48">
    <cfRule type="containsText" dxfId="490" priority="624" operator="containsText" text="Probation">
      <formula>NOT(ISERROR(SEARCH("Probation",V43)))</formula>
    </cfRule>
    <cfRule type="containsText" dxfId="489" priority="625" operator="containsText" text="Promoted">
      <formula>NOT(ISERROR(SEARCH("Promoted",V43)))</formula>
    </cfRule>
  </conditionalFormatting>
  <conditionalFormatting sqref="J43:J48">
    <cfRule type="colorScale" priority="622">
      <colorScale>
        <cfvo type="min"/>
        <cfvo type="max"/>
        <color theme="0"/>
        <color theme="0"/>
      </colorScale>
    </cfRule>
    <cfRule type="colorScale" priority="623">
      <colorScale>
        <cfvo type="min"/>
        <cfvo type="max"/>
        <color theme="0"/>
        <color rgb="FFFFEF9C"/>
      </colorScale>
    </cfRule>
  </conditionalFormatting>
  <conditionalFormatting sqref="K43:K48">
    <cfRule type="containsText" dxfId="488" priority="620" operator="containsText" text="Dropped Out">
      <formula>NOT(ISERROR(SEARCH("Dropped Out",K43)))</formula>
    </cfRule>
    <cfRule type="containsText" dxfId="487" priority="621" operator="containsText" text="Drop Out">
      <formula>NOT(ISERROR(SEARCH("Drop Out",K43)))</formula>
    </cfRule>
  </conditionalFormatting>
  <conditionalFormatting sqref="V49:V54 AG49:AG54 AR49:AR54">
    <cfRule type="containsText" dxfId="486" priority="619" operator="containsText" text="Dropped OUt">
      <formula>NOT(ISERROR(SEARCH("Dropped OUt",V49)))</formula>
    </cfRule>
  </conditionalFormatting>
  <conditionalFormatting sqref="AG49:AG54 AR49:AR54 V49:V54">
    <cfRule type="containsText" dxfId="485" priority="617" operator="containsText" text="Probation">
      <formula>NOT(ISERROR(SEARCH("Probation",V49)))</formula>
    </cfRule>
    <cfRule type="containsText" dxfId="484" priority="618" operator="containsText" text="Promoted">
      <formula>NOT(ISERROR(SEARCH("Promoted",V49)))</formula>
    </cfRule>
  </conditionalFormatting>
  <conditionalFormatting sqref="J49:J54">
    <cfRule type="colorScale" priority="615">
      <colorScale>
        <cfvo type="min"/>
        <cfvo type="max"/>
        <color theme="0"/>
        <color theme="0"/>
      </colorScale>
    </cfRule>
    <cfRule type="colorScale" priority="616">
      <colorScale>
        <cfvo type="min"/>
        <cfvo type="max"/>
        <color theme="0"/>
        <color rgb="FFFFEF9C"/>
      </colorScale>
    </cfRule>
  </conditionalFormatting>
  <conditionalFormatting sqref="K49:K54">
    <cfRule type="containsText" dxfId="483" priority="613" operator="containsText" text="Dropped Out">
      <formula>NOT(ISERROR(SEARCH("Dropped Out",K49)))</formula>
    </cfRule>
    <cfRule type="containsText" dxfId="482" priority="614" operator="containsText" text="Drop Out">
      <formula>NOT(ISERROR(SEARCH("Drop Out",K49)))</formula>
    </cfRule>
  </conditionalFormatting>
  <conditionalFormatting sqref="V55:V60 AG55:AG60 AR55:AR60">
    <cfRule type="containsText" dxfId="481" priority="612" operator="containsText" text="Dropped OUt">
      <formula>NOT(ISERROR(SEARCH("Dropped OUt",V55)))</formula>
    </cfRule>
  </conditionalFormatting>
  <conditionalFormatting sqref="AG55:AG60 AR55:AR60 V55:V60">
    <cfRule type="containsText" dxfId="480" priority="610" operator="containsText" text="Probation">
      <formula>NOT(ISERROR(SEARCH("Probation",V55)))</formula>
    </cfRule>
    <cfRule type="containsText" dxfId="479" priority="611" operator="containsText" text="Promoted">
      <formula>NOT(ISERROR(SEARCH("Promoted",V55)))</formula>
    </cfRule>
  </conditionalFormatting>
  <conditionalFormatting sqref="J55:J60">
    <cfRule type="colorScale" priority="608">
      <colorScale>
        <cfvo type="min"/>
        <cfvo type="max"/>
        <color theme="0"/>
        <color theme="0"/>
      </colorScale>
    </cfRule>
    <cfRule type="colorScale" priority="609">
      <colorScale>
        <cfvo type="min"/>
        <cfvo type="max"/>
        <color theme="0"/>
        <color rgb="FFFFEF9C"/>
      </colorScale>
    </cfRule>
  </conditionalFormatting>
  <conditionalFormatting sqref="K55:K60">
    <cfRule type="containsText" dxfId="478" priority="606" operator="containsText" text="Dropped Out">
      <formula>NOT(ISERROR(SEARCH("Dropped Out",K55)))</formula>
    </cfRule>
    <cfRule type="containsText" dxfId="477" priority="607" operator="containsText" text="Drop Out">
      <formula>NOT(ISERROR(SEARCH("Drop Out",K55)))</formula>
    </cfRule>
  </conditionalFormatting>
  <conditionalFormatting sqref="V61:V66 AG61:AG66 AR61:AR66">
    <cfRule type="containsText" dxfId="476" priority="605" operator="containsText" text="Dropped OUt">
      <formula>NOT(ISERROR(SEARCH("Dropped OUt",V61)))</formula>
    </cfRule>
  </conditionalFormatting>
  <conditionalFormatting sqref="AG61:AG66 AR61:AR66 V61:V66">
    <cfRule type="containsText" dxfId="475" priority="603" operator="containsText" text="Probation">
      <formula>NOT(ISERROR(SEARCH("Probation",V61)))</formula>
    </cfRule>
    <cfRule type="containsText" dxfId="474" priority="604" operator="containsText" text="Promoted">
      <formula>NOT(ISERROR(SEARCH("Promoted",V61)))</formula>
    </cfRule>
  </conditionalFormatting>
  <conditionalFormatting sqref="J61:J66">
    <cfRule type="colorScale" priority="601">
      <colorScale>
        <cfvo type="min"/>
        <cfvo type="max"/>
        <color theme="0"/>
        <color theme="0"/>
      </colorScale>
    </cfRule>
    <cfRule type="colorScale" priority="602">
      <colorScale>
        <cfvo type="min"/>
        <cfvo type="max"/>
        <color theme="0"/>
        <color rgb="FFFFEF9C"/>
      </colorScale>
    </cfRule>
  </conditionalFormatting>
  <conditionalFormatting sqref="K61:K66">
    <cfRule type="containsText" dxfId="473" priority="599" operator="containsText" text="Dropped Out">
      <formula>NOT(ISERROR(SEARCH("Dropped Out",K61)))</formula>
    </cfRule>
    <cfRule type="containsText" dxfId="472" priority="600" operator="containsText" text="Drop Out">
      <formula>NOT(ISERROR(SEARCH("Drop Out",K61)))</formula>
    </cfRule>
  </conditionalFormatting>
  <conditionalFormatting sqref="V67:V72 AG67:AG72 AR67:AR72">
    <cfRule type="containsText" dxfId="471" priority="598" operator="containsText" text="Dropped OUt">
      <formula>NOT(ISERROR(SEARCH("Dropped OUt",V67)))</formula>
    </cfRule>
  </conditionalFormatting>
  <conditionalFormatting sqref="AG67:AG72 AR67:AR72 V67:V72">
    <cfRule type="containsText" dxfId="470" priority="596" operator="containsText" text="Probation">
      <formula>NOT(ISERROR(SEARCH("Probation",V67)))</formula>
    </cfRule>
    <cfRule type="containsText" dxfId="469" priority="597" operator="containsText" text="Promoted">
      <formula>NOT(ISERROR(SEARCH("Promoted",V67)))</formula>
    </cfRule>
  </conditionalFormatting>
  <conditionalFormatting sqref="J67:J72">
    <cfRule type="colorScale" priority="594">
      <colorScale>
        <cfvo type="min"/>
        <cfvo type="max"/>
        <color theme="0"/>
        <color theme="0"/>
      </colorScale>
    </cfRule>
    <cfRule type="colorScale" priority="595">
      <colorScale>
        <cfvo type="min"/>
        <cfvo type="max"/>
        <color theme="0"/>
        <color rgb="FFFFEF9C"/>
      </colorScale>
    </cfRule>
  </conditionalFormatting>
  <conditionalFormatting sqref="K67:K72">
    <cfRule type="containsText" dxfId="468" priority="592" operator="containsText" text="Dropped Out">
      <formula>NOT(ISERROR(SEARCH("Dropped Out",K67)))</formula>
    </cfRule>
    <cfRule type="containsText" dxfId="467" priority="593" operator="containsText" text="Drop Out">
      <formula>NOT(ISERROR(SEARCH("Drop Out",K67)))</formula>
    </cfRule>
  </conditionalFormatting>
  <conditionalFormatting sqref="V73:V78 AG73:AG78 AR73:AR78">
    <cfRule type="containsText" dxfId="466" priority="591" operator="containsText" text="Dropped OUt">
      <formula>NOT(ISERROR(SEARCH("Dropped OUt",V73)))</formula>
    </cfRule>
  </conditionalFormatting>
  <conditionalFormatting sqref="AG73:AG78 AR73:AR78 V73:V78">
    <cfRule type="containsText" dxfId="465" priority="589" operator="containsText" text="Probation">
      <formula>NOT(ISERROR(SEARCH("Probation",V73)))</formula>
    </cfRule>
    <cfRule type="containsText" dxfId="464" priority="590" operator="containsText" text="Promoted">
      <formula>NOT(ISERROR(SEARCH("Promoted",V73)))</formula>
    </cfRule>
  </conditionalFormatting>
  <conditionalFormatting sqref="J73:J78">
    <cfRule type="colorScale" priority="587">
      <colorScale>
        <cfvo type="min"/>
        <cfvo type="max"/>
        <color theme="0"/>
        <color theme="0"/>
      </colorScale>
    </cfRule>
    <cfRule type="colorScale" priority="588">
      <colorScale>
        <cfvo type="min"/>
        <cfvo type="max"/>
        <color theme="0"/>
        <color rgb="FFFFEF9C"/>
      </colorScale>
    </cfRule>
  </conditionalFormatting>
  <conditionalFormatting sqref="K73:K78">
    <cfRule type="containsText" dxfId="463" priority="585" operator="containsText" text="Dropped Out">
      <formula>NOT(ISERROR(SEARCH("Dropped Out",K73)))</formula>
    </cfRule>
    <cfRule type="containsText" dxfId="462" priority="586" operator="containsText" text="Drop Out">
      <formula>NOT(ISERROR(SEARCH("Drop Out",K73)))</formula>
    </cfRule>
  </conditionalFormatting>
  <conditionalFormatting sqref="V79:V84 AG79:AG84 AR79:AR84">
    <cfRule type="containsText" dxfId="461" priority="584" operator="containsText" text="Dropped OUt">
      <formula>NOT(ISERROR(SEARCH("Dropped OUt",V79)))</formula>
    </cfRule>
  </conditionalFormatting>
  <conditionalFormatting sqref="AG79:AG84 AR79:AR84 V79:V84">
    <cfRule type="containsText" dxfId="460" priority="582" operator="containsText" text="Probation">
      <formula>NOT(ISERROR(SEARCH("Probation",V79)))</formula>
    </cfRule>
    <cfRule type="containsText" dxfId="459" priority="583" operator="containsText" text="Promoted">
      <formula>NOT(ISERROR(SEARCH("Promoted",V79)))</formula>
    </cfRule>
  </conditionalFormatting>
  <conditionalFormatting sqref="J79:J84">
    <cfRule type="colorScale" priority="580">
      <colorScale>
        <cfvo type="min"/>
        <cfvo type="max"/>
        <color theme="0"/>
        <color theme="0"/>
      </colorScale>
    </cfRule>
    <cfRule type="colorScale" priority="581">
      <colorScale>
        <cfvo type="min"/>
        <cfvo type="max"/>
        <color theme="0"/>
        <color rgb="FFFFEF9C"/>
      </colorScale>
    </cfRule>
  </conditionalFormatting>
  <conditionalFormatting sqref="K79:K84">
    <cfRule type="containsText" dxfId="458" priority="578" operator="containsText" text="Dropped Out">
      <formula>NOT(ISERROR(SEARCH("Dropped Out",K79)))</formula>
    </cfRule>
    <cfRule type="containsText" dxfId="457" priority="579" operator="containsText" text="Drop Out">
      <formula>NOT(ISERROR(SEARCH("Drop Out",K79)))</formula>
    </cfRule>
  </conditionalFormatting>
  <conditionalFormatting sqref="V85:V90 AG85:AG90 AR85:AR90">
    <cfRule type="containsText" dxfId="456" priority="577" operator="containsText" text="Dropped OUt">
      <formula>NOT(ISERROR(SEARCH("Dropped OUt",V85)))</formula>
    </cfRule>
  </conditionalFormatting>
  <conditionalFormatting sqref="AG85:AG90 AR85:AR90 V85:V90">
    <cfRule type="containsText" dxfId="455" priority="575" operator="containsText" text="Probation">
      <formula>NOT(ISERROR(SEARCH("Probation",V85)))</formula>
    </cfRule>
    <cfRule type="containsText" dxfId="454" priority="576" operator="containsText" text="Promoted">
      <formula>NOT(ISERROR(SEARCH("Promoted",V85)))</formula>
    </cfRule>
  </conditionalFormatting>
  <conditionalFormatting sqref="J85:J90">
    <cfRule type="colorScale" priority="573">
      <colorScale>
        <cfvo type="min"/>
        <cfvo type="max"/>
        <color theme="0"/>
        <color theme="0"/>
      </colorScale>
    </cfRule>
    <cfRule type="colorScale" priority="574">
      <colorScale>
        <cfvo type="min"/>
        <cfvo type="max"/>
        <color theme="0"/>
        <color rgb="FFFFEF9C"/>
      </colorScale>
    </cfRule>
  </conditionalFormatting>
  <conditionalFormatting sqref="K85:K90">
    <cfRule type="containsText" dxfId="453" priority="571" operator="containsText" text="Dropped Out">
      <formula>NOT(ISERROR(SEARCH("Dropped Out",K85)))</formula>
    </cfRule>
    <cfRule type="containsText" dxfId="452" priority="572" operator="containsText" text="Drop Out">
      <formula>NOT(ISERROR(SEARCH("Drop Out",K85)))</formula>
    </cfRule>
  </conditionalFormatting>
  <conditionalFormatting sqref="V91:V96 AG91:AG96 AR91:AR96">
    <cfRule type="containsText" dxfId="451" priority="570" operator="containsText" text="Dropped OUt">
      <formula>NOT(ISERROR(SEARCH("Dropped OUt",V91)))</formula>
    </cfRule>
  </conditionalFormatting>
  <conditionalFormatting sqref="AG91:AG96 AR91:AR96 V91:V96">
    <cfRule type="containsText" dxfId="450" priority="568" operator="containsText" text="Probation">
      <formula>NOT(ISERROR(SEARCH("Probation",V91)))</formula>
    </cfRule>
    <cfRule type="containsText" dxfId="449" priority="569" operator="containsText" text="Promoted">
      <formula>NOT(ISERROR(SEARCH("Promoted",V91)))</formula>
    </cfRule>
  </conditionalFormatting>
  <conditionalFormatting sqref="J91:J96">
    <cfRule type="colorScale" priority="566">
      <colorScale>
        <cfvo type="min"/>
        <cfvo type="max"/>
        <color theme="0"/>
        <color theme="0"/>
      </colorScale>
    </cfRule>
    <cfRule type="colorScale" priority="567">
      <colorScale>
        <cfvo type="min"/>
        <cfvo type="max"/>
        <color theme="0"/>
        <color rgb="FFFFEF9C"/>
      </colorScale>
    </cfRule>
  </conditionalFormatting>
  <conditionalFormatting sqref="K91:K96">
    <cfRule type="containsText" dxfId="448" priority="564" operator="containsText" text="Dropped Out">
      <formula>NOT(ISERROR(SEARCH("Dropped Out",K91)))</formula>
    </cfRule>
    <cfRule type="containsText" dxfId="447" priority="565" operator="containsText" text="Drop Out">
      <formula>NOT(ISERROR(SEARCH("Drop Out",K91)))</formula>
    </cfRule>
  </conditionalFormatting>
  <conditionalFormatting sqref="V97:V102 AG97:AG102 AR97:AR102">
    <cfRule type="containsText" dxfId="446" priority="563" operator="containsText" text="Dropped OUt">
      <formula>NOT(ISERROR(SEARCH("Dropped OUt",V97)))</formula>
    </cfRule>
  </conditionalFormatting>
  <conditionalFormatting sqref="AG97:AG102 AR97:AR102 V97:V102">
    <cfRule type="containsText" dxfId="445" priority="561" operator="containsText" text="Probation">
      <formula>NOT(ISERROR(SEARCH("Probation",V97)))</formula>
    </cfRule>
    <cfRule type="containsText" dxfId="444" priority="562" operator="containsText" text="Promoted">
      <formula>NOT(ISERROR(SEARCH("Promoted",V97)))</formula>
    </cfRule>
  </conditionalFormatting>
  <conditionalFormatting sqref="J97:J102">
    <cfRule type="colorScale" priority="559">
      <colorScale>
        <cfvo type="min"/>
        <cfvo type="max"/>
        <color theme="0"/>
        <color theme="0"/>
      </colorScale>
    </cfRule>
    <cfRule type="colorScale" priority="560">
      <colorScale>
        <cfvo type="min"/>
        <cfvo type="max"/>
        <color theme="0"/>
        <color rgb="FFFFEF9C"/>
      </colorScale>
    </cfRule>
  </conditionalFormatting>
  <conditionalFormatting sqref="K97:K102">
    <cfRule type="containsText" dxfId="443" priority="557" operator="containsText" text="Dropped Out">
      <formula>NOT(ISERROR(SEARCH("Dropped Out",K97)))</formula>
    </cfRule>
    <cfRule type="containsText" dxfId="442" priority="558" operator="containsText" text="Drop Out">
      <formula>NOT(ISERROR(SEARCH("Drop Out",K97)))</formula>
    </cfRule>
  </conditionalFormatting>
  <conditionalFormatting sqref="V103:V108 AG103:AG108 AR103:AR108">
    <cfRule type="containsText" dxfId="441" priority="556" operator="containsText" text="Dropped OUt">
      <formula>NOT(ISERROR(SEARCH("Dropped OUt",V103)))</formula>
    </cfRule>
  </conditionalFormatting>
  <conditionalFormatting sqref="AG103:AG108 AR103:AR108 V103:V108">
    <cfRule type="containsText" dxfId="440" priority="554" operator="containsText" text="Probation">
      <formula>NOT(ISERROR(SEARCH("Probation",V103)))</formula>
    </cfRule>
    <cfRule type="containsText" dxfId="439" priority="555" operator="containsText" text="Promoted">
      <formula>NOT(ISERROR(SEARCH("Promoted",V103)))</formula>
    </cfRule>
  </conditionalFormatting>
  <conditionalFormatting sqref="J103:J108">
    <cfRule type="colorScale" priority="552">
      <colorScale>
        <cfvo type="min"/>
        <cfvo type="max"/>
        <color theme="0"/>
        <color theme="0"/>
      </colorScale>
    </cfRule>
    <cfRule type="colorScale" priority="553">
      <colorScale>
        <cfvo type="min"/>
        <cfvo type="max"/>
        <color theme="0"/>
        <color rgb="FFFFEF9C"/>
      </colorScale>
    </cfRule>
  </conditionalFormatting>
  <conditionalFormatting sqref="K103:K108">
    <cfRule type="containsText" dxfId="438" priority="550" operator="containsText" text="Dropped Out">
      <formula>NOT(ISERROR(SEARCH("Dropped Out",K103)))</formula>
    </cfRule>
    <cfRule type="containsText" dxfId="437" priority="551" operator="containsText" text="Drop Out">
      <formula>NOT(ISERROR(SEARCH("Drop Out",K103)))</formula>
    </cfRule>
  </conditionalFormatting>
  <conditionalFormatting sqref="V109:V114 AG109:AG114 AR109:AR114">
    <cfRule type="containsText" dxfId="436" priority="549" operator="containsText" text="Dropped OUt">
      <formula>NOT(ISERROR(SEARCH("Dropped OUt",V109)))</formula>
    </cfRule>
  </conditionalFormatting>
  <conditionalFormatting sqref="AG109:AG114 AR109:AR114 V109:V114">
    <cfRule type="containsText" dxfId="435" priority="547" operator="containsText" text="Probation">
      <formula>NOT(ISERROR(SEARCH("Probation",V109)))</formula>
    </cfRule>
    <cfRule type="containsText" dxfId="434" priority="548" operator="containsText" text="Promoted">
      <formula>NOT(ISERROR(SEARCH("Promoted",V109)))</formula>
    </cfRule>
  </conditionalFormatting>
  <conditionalFormatting sqref="J109:J114">
    <cfRule type="colorScale" priority="545">
      <colorScale>
        <cfvo type="min"/>
        <cfvo type="max"/>
        <color theme="0"/>
        <color theme="0"/>
      </colorScale>
    </cfRule>
    <cfRule type="colorScale" priority="546">
      <colorScale>
        <cfvo type="min"/>
        <cfvo type="max"/>
        <color theme="0"/>
        <color rgb="FFFFEF9C"/>
      </colorScale>
    </cfRule>
  </conditionalFormatting>
  <conditionalFormatting sqref="K109:K114">
    <cfRule type="containsText" dxfId="433" priority="543" operator="containsText" text="Dropped Out">
      <formula>NOT(ISERROR(SEARCH("Dropped Out",K109)))</formula>
    </cfRule>
    <cfRule type="containsText" dxfId="432" priority="544" operator="containsText" text="Drop Out">
      <formula>NOT(ISERROR(SEARCH("Drop Out",K109)))</formula>
    </cfRule>
  </conditionalFormatting>
  <conditionalFormatting sqref="V115:V120 AG115:AG120 AR115:AR120">
    <cfRule type="containsText" dxfId="431" priority="542" operator="containsText" text="Dropped OUt">
      <formula>NOT(ISERROR(SEARCH("Dropped OUt",V115)))</formula>
    </cfRule>
  </conditionalFormatting>
  <conditionalFormatting sqref="AG115:AG120 AR115:AR120 V115:V120">
    <cfRule type="containsText" dxfId="430" priority="540" operator="containsText" text="Probation">
      <formula>NOT(ISERROR(SEARCH("Probation",V115)))</formula>
    </cfRule>
    <cfRule type="containsText" dxfId="429" priority="541" operator="containsText" text="Promoted">
      <formula>NOT(ISERROR(SEARCH("Promoted",V115)))</formula>
    </cfRule>
  </conditionalFormatting>
  <conditionalFormatting sqref="J115:J120">
    <cfRule type="colorScale" priority="538">
      <colorScale>
        <cfvo type="min"/>
        <cfvo type="max"/>
        <color theme="0"/>
        <color theme="0"/>
      </colorScale>
    </cfRule>
    <cfRule type="colorScale" priority="539">
      <colorScale>
        <cfvo type="min"/>
        <cfvo type="max"/>
        <color theme="0"/>
        <color rgb="FFFFEF9C"/>
      </colorScale>
    </cfRule>
  </conditionalFormatting>
  <conditionalFormatting sqref="K115:K120">
    <cfRule type="containsText" dxfId="428" priority="536" operator="containsText" text="Dropped Out">
      <formula>NOT(ISERROR(SEARCH("Dropped Out",K115)))</formula>
    </cfRule>
    <cfRule type="containsText" dxfId="427" priority="537" operator="containsText" text="Drop Out">
      <formula>NOT(ISERROR(SEARCH("Drop Out",K115)))</formula>
    </cfRule>
  </conditionalFormatting>
  <conditionalFormatting sqref="V121:V126 AG121:AG126 AR121:AR126">
    <cfRule type="containsText" dxfId="426" priority="535" operator="containsText" text="Dropped OUt">
      <formula>NOT(ISERROR(SEARCH("Dropped OUt",V121)))</formula>
    </cfRule>
  </conditionalFormatting>
  <conditionalFormatting sqref="AG121:AG126 AR121:AR126 V121:V126">
    <cfRule type="containsText" dxfId="425" priority="533" operator="containsText" text="Probation">
      <formula>NOT(ISERROR(SEARCH("Probation",V121)))</formula>
    </cfRule>
    <cfRule type="containsText" dxfId="424" priority="534" operator="containsText" text="Promoted">
      <formula>NOT(ISERROR(SEARCH("Promoted",V121)))</formula>
    </cfRule>
  </conditionalFormatting>
  <conditionalFormatting sqref="J121:J126">
    <cfRule type="colorScale" priority="531">
      <colorScale>
        <cfvo type="min"/>
        <cfvo type="max"/>
        <color theme="0"/>
        <color theme="0"/>
      </colorScale>
    </cfRule>
    <cfRule type="colorScale" priority="532">
      <colorScale>
        <cfvo type="min"/>
        <cfvo type="max"/>
        <color theme="0"/>
        <color rgb="FFFFEF9C"/>
      </colorScale>
    </cfRule>
  </conditionalFormatting>
  <conditionalFormatting sqref="K121:K126">
    <cfRule type="containsText" dxfId="423" priority="529" operator="containsText" text="Dropped Out">
      <formula>NOT(ISERROR(SEARCH("Dropped Out",K121)))</formula>
    </cfRule>
    <cfRule type="containsText" dxfId="422" priority="530" operator="containsText" text="Drop Out">
      <formula>NOT(ISERROR(SEARCH("Drop Out",K121)))</formula>
    </cfRule>
  </conditionalFormatting>
  <conditionalFormatting sqref="V127:V132 AG127:AG132 AR127:AR132">
    <cfRule type="containsText" dxfId="421" priority="528" operator="containsText" text="Dropped OUt">
      <formula>NOT(ISERROR(SEARCH("Dropped OUt",V127)))</formula>
    </cfRule>
  </conditionalFormatting>
  <conditionalFormatting sqref="AG127:AG132 AR127:AR132 V127:V132">
    <cfRule type="containsText" dxfId="420" priority="526" operator="containsText" text="Probation">
      <formula>NOT(ISERROR(SEARCH("Probation",V127)))</formula>
    </cfRule>
    <cfRule type="containsText" dxfId="419" priority="527" operator="containsText" text="Promoted">
      <formula>NOT(ISERROR(SEARCH("Promoted",V127)))</formula>
    </cfRule>
  </conditionalFormatting>
  <conditionalFormatting sqref="J127:J132">
    <cfRule type="colorScale" priority="524">
      <colorScale>
        <cfvo type="min"/>
        <cfvo type="max"/>
        <color theme="0"/>
        <color theme="0"/>
      </colorScale>
    </cfRule>
    <cfRule type="colorScale" priority="525">
      <colorScale>
        <cfvo type="min"/>
        <cfvo type="max"/>
        <color theme="0"/>
        <color rgb="FFFFEF9C"/>
      </colorScale>
    </cfRule>
  </conditionalFormatting>
  <conditionalFormatting sqref="K127:K132">
    <cfRule type="containsText" dxfId="418" priority="522" operator="containsText" text="Dropped Out">
      <formula>NOT(ISERROR(SEARCH("Dropped Out",K127)))</formula>
    </cfRule>
    <cfRule type="containsText" dxfId="417" priority="523" operator="containsText" text="Drop Out">
      <formula>NOT(ISERROR(SEARCH("Drop Out",K127)))</formula>
    </cfRule>
  </conditionalFormatting>
  <conditionalFormatting sqref="V133:V138 AG133:AG138 AR133:AR138">
    <cfRule type="containsText" dxfId="416" priority="521" operator="containsText" text="Dropped OUt">
      <formula>NOT(ISERROR(SEARCH("Dropped OUt",V133)))</formula>
    </cfRule>
  </conditionalFormatting>
  <conditionalFormatting sqref="AG133:AG138 AR133:AR138 V133:V138">
    <cfRule type="containsText" dxfId="415" priority="519" operator="containsText" text="Probation">
      <formula>NOT(ISERROR(SEARCH("Probation",V133)))</formula>
    </cfRule>
    <cfRule type="containsText" dxfId="414" priority="520" operator="containsText" text="Promoted">
      <formula>NOT(ISERROR(SEARCH("Promoted",V133)))</formula>
    </cfRule>
  </conditionalFormatting>
  <conditionalFormatting sqref="J133:J138">
    <cfRule type="colorScale" priority="517">
      <colorScale>
        <cfvo type="min"/>
        <cfvo type="max"/>
        <color theme="0"/>
        <color theme="0"/>
      </colorScale>
    </cfRule>
    <cfRule type="colorScale" priority="518">
      <colorScale>
        <cfvo type="min"/>
        <cfvo type="max"/>
        <color theme="0"/>
        <color rgb="FFFFEF9C"/>
      </colorScale>
    </cfRule>
  </conditionalFormatting>
  <conditionalFormatting sqref="K133:K138">
    <cfRule type="containsText" dxfId="413" priority="515" operator="containsText" text="Dropped Out">
      <formula>NOT(ISERROR(SEARCH("Dropped Out",K133)))</formula>
    </cfRule>
    <cfRule type="containsText" dxfId="412" priority="516" operator="containsText" text="Drop Out">
      <formula>NOT(ISERROR(SEARCH("Drop Out",K133)))</formula>
    </cfRule>
  </conditionalFormatting>
  <conditionalFormatting sqref="V139:V144 AG139:AG144 AR139:AR144">
    <cfRule type="containsText" dxfId="411" priority="514" operator="containsText" text="Dropped OUt">
      <formula>NOT(ISERROR(SEARCH("Dropped OUt",V139)))</formula>
    </cfRule>
  </conditionalFormatting>
  <conditionalFormatting sqref="AG139:AG144 AR139:AR144 V139:V144">
    <cfRule type="containsText" dxfId="410" priority="512" operator="containsText" text="Probation">
      <formula>NOT(ISERROR(SEARCH("Probation",V139)))</formula>
    </cfRule>
    <cfRule type="containsText" dxfId="409" priority="513" operator="containsText" text="Promoted">
      <formula>NOT(ISERROR(SEARCH("Promoted",V139)))</formula>
    </cfRule>
  </conditionalFormatting>
  <conditionalFormatting sqref="J139:J144">
    <cfRule type="colorScale" priority="510">
      <colorScale>
        <cfvo type="min"/>
        <cfvo type="max"/>
        <color theme="0"/>
        <color theme="0"/>
      </colorScale>
    </cfRule>
    <cfRule type="colorScale" priority="511">
      <colorScale>
        <cfvo type="min"/>
        <cfvo type="max"/>
        <color theme="0"/>
        <color rgb="FFFFEF9C"/>
      </colorScale>
    </cfRule>
  </conditionalFormatting>
  <conditionalFormatting sqref="K139:K144">
    <cfRule type="containsText" dxfId="408" priority="508" operator="containsText" text="Dropped Out">
      <formula>NOT(ISERROR(SEARCH("Dropped Out",K139)))</formula>
    </cfRule>
    <cfRule type="containsText" dxfId="407" priority="509" operator="containsText" text="Drop Out">
      <formula>NOT(ISERROR(SEARCH("Drop Out",K139)))</formula>
    </cfRule>
  </conditionalFormatting>
  <conditionalFormatting sqref="V145:V150 AG145:AG150 AR145:AR150">
    <cfRule type="containsText" dxfId="406" priority="507" operator="containsText" text="Dropped OUt">
      <formula>NOT(ISERROR(SEARCH("Dropped OUt",V145)))</formula>
    </cfRule>
  </conditionalFormatting>
  <conditionalFormatting sqref="AG145:AG150 AR145:AR150 V145:V150">
    <cfRule type="containsText" dxfId="405" priority="505" operator="containsText" text="Probation">
      <formula>NOT(ISERROR(SEARCH("Probation",V145)))</formula>
    </cfRule>
    <cfRule type="containsText" dxfId="404" priority="506" operator="containsText" text="Promoted">
      <formula>NOT(ISERROR(SEARCH("Promoted",V145)))</formula>
    </cfRule>
  </conditionalFormatting>
  <conditionalFormatting sqref="J145:J150">
    <cfRule type="colorScale" priority="503">
      <colorScale>
        <cfvo type="min"/>
        <cfvo type="max"/>
        <color theme="0"/>
        <color theme="0"/>
      </colorScale>
    </cfRule>
    <cfRule type="colorScale" priority="504">
      <colorScale>
        <cfvo type="min"/>
        <cfvo type="max"/>
        <color theme="0"/>
        <color rgb="FFFFEF9C"/>
      </colorScale>
    </cfRule>
  </conditionalFormatting>
  <conditionalFormatting sqref="K145:K150">
    <cfRule type="containsText" dxfId="403" priority="501" operator="containsText" text="Dropped Out">
      <formula>NOT(ISERROR(SEARCH("Dropped Out",K145)))</formula>
    </cfRule>
    <cfRule type="containsText" dxfId="402" priority="502" operator="containsText" text="Drop Out">
      <formula>NOT(ISERROR(SEARCH("Drop Out",K145)))</formula>
    </cfRule>
  </conditionalFormatting>
  <conditionalFormatting sqref="V151:V156 AG151:AG156 AR151:AR156">
    <cfRule type="containsText" dxfId="401" priority="500" operator="containsText" text="Dropped OUt">
      <formula>NOT(ISERROR(SEARCH("Dropped OUt",V151)))</formula>
    </cfRule>
  </conditionalFormatting>
  <conditionalFormatting sqref="AG151:AG156 AR151:AR156 V151:V156">
    <cfRule type="containsText" dxfId="400" priority="498" operator="containsText" text="Probation">
      <formula>NOT(ISERROR(SEARCH("Probation",V151)))</formula>
    </cfRule>
    <cfRule type="containsText" dxfId="399" priority="499" operator="containsText" text="Promoted">
      <formula>NOT(ISERROR(SEARCH("Promoted",V151)))</formula>
    </cfRule>
  </conditionalFormatting>
  <conditionalFormatting sqref="J151:J156">
    <cfRule type="colorScale" priority="496">
      <colorScale>
        <cfvo type="min"/>
        <cfvo type="max"/>
        <color theme="0"/>
        <color theme="0"/>
      </colorScale>
    </cfRule>
    <cfRule type="colorScale" priority="497">
      <colorScale>
        <cfvo type="min"/>
        <cfvo type="max"/>
        <color theme="0"/>
        <color rgb="FFFFEF9C"/>
      </colorScale>
    </cfRule>
  </conditionalFormatting>
  <conditionalFormatting sqref="K151:K156">
    <cfRule type="containsText" dxfId="398" priority="494" operator="containsText" text="Dropped Out">
      <formula>NOT(ISERROR(SEARCH("Dropped Out",K151)))</formula>
    </cfRule>
    <cfRule type="containsText" dxfId="397" priority="495" operator="containsText" text="Drop Out">
      <formula>NOT(ISERROR(SEARCH("Drop Out",K151)))</formula>
    </cfRule>
  </conditionalFormatting>
  <conditionalFormatting sqref="V157:V162 AG157:AG162 AR157:AR162">
    <cfRule type="containsText" dxfId="396" priority="493" operator="containsText" text="Dropped OUt">
      <formula>NOT(ISERROR(SEARCH("Dropped OUt",V157)))</formula>
    </cfRule>
  </conditionalFormatting>
  <conditionalFormatting sqref="AG157:AG162 AR157:AR162 V157:V162">
    <cfRule type="containsText" dxfId="395" priority="491" operator="containsText" text="Probation">
      <formula>NOT(ISERROR(SEARCH("Probation",V157)))</formula>
    </cfRule>
    <cfRule type="containsText" dxfId="394" priority="492" operator="containsText" text="Promoted">
      <formula>NOT(ISERROR(SEARCH("Promoted",V157)))</formula>
    </cfRule>
  </conditionalFormatting>
  <conditionalFormatting sqref="J157:J162">
    <cfRule type="colorScale" priority="489">
      <colorScale>
        <cfvo type="min"/>
        <cfvo type="max"/>
        <color theme="0"/>
        <color theme="0"/>
      </colorScale>
    </cfRule>
    <cfRule type="colorScale" priority="490">
      <colorScale>
        <cfvo type="min"/>
        <cfvo type="max"/>
        <color theme="0"/>
        <color rgb="FFFFEF9C"/>
      </colorScale>
    </cfRule>
  </conditionalFormatting>
  <conditionalFormatting sqref="K157:K162">
    <cfRule type="containsText" dxfId="393" priority="487" operator="containsText" text="Dropped Out">
      <formula>NOT(ISERROR(SEARCH("Dropped Out",K157)))</formula>
    </cfRule>
    <cfRule type="containsText" dxfId="392" priority="488" operator="containsText" text="Drop Out">
      <formula>NOT(ISERROR(SEARCH("Drop Out",K157)))</formula>
    </cfRule>
  </conditionalFormatting>
  <conditionalFormatting sqref="V163:V168 AG163:AG168 AR163:AR168">
    <cfRule type="containsText" dxfId="391" priority="486" operator="containsText" text="Dropped OUt">
      <formula>NOT(ISERROR(SEARCH("Dropped OUt",V163)))</formula>
    </cfRule>
  </conditionalFormatting>
  <conditionalFormatting sqref="AG163:AG168 AR163:AR168 V163:V168">
    <cfRule type="containsText" dxfId="390" priority="484" operator="containsText" text="Probation">
      <formula>NOT(ISERROR(SEARCH("Probation",V163)))</formula>
    </cfRule>
    <cfRule type="containsText" dxfId="389" priority="485" operator="containsText" text="Promoted">
      <formula>NOT(ISERROR(SEARCH("Promoted",V163)))</formula>
    </cfRule>
  </conditionalFormatting>
  <conditionalFormatting sqref="J163:J168">
    <cfRule type="colorScale" priority="482">
      <colorScale>
        <cfvo type="min"/>
        <cfvo type="max"/>
        <color theme="0"/>
        <color theme="0"/>
      </colorScale>
    </cfRule>
    <cfRule type="colorScale" priority="483">
      <colorScale>
        <cfvo type="min"/>
        <cfvo type="max"/>
        <color theme="0"/>
        <color rgb="FFFFEF9C"/>
      </colorScale>
    </cfRule>
  </conditionalFormatting>
  <conditionalFormatting sqref="K163:K168">
    <cfRule type="containsText" dxfId="388" priority="480" operator="containsText" text="Dropped Out">
      <formula>NOT(ISERROR(SEARCH("Dropped Out",K163)))</formula>
    </cfRule>
    <cfRule type="containsText" dxfId="387" priority="481" operator="containsText" text="Drop Out">
      <formula>NOT(ISERROR(SEARCH("Drop Out",K163)))</formula>
    </cfRule>
  </conditionalFormatting>
  <conditionalFormatting sqref="V169:V174 AG169:AG174 AR169:AR174">
    <cfRule type="containsText" dxfId="386" priority="479" operator="containsText" text="Dropped OUt">
      <formula>NOT(ISERROR(SEARCH("Dropped OUt",V169)))</formula>
    </cfRule>
  </conditionalFormatting>
  <conditionalFormatting sqref="AG169:AG174 AR169:AR174 V169:V174">
    <cfRule type="containsText" dxfId="385" priority="477" operator="containsText" text="Probation">
      <formula>NOT(ISERROR(SEARCH("Probation",V169)))</formula>
    </cfRule>
    <cfRule type="containsText" dxfId="384" priority="478" operator="containsText" text="Promoted">
      <formula>NOT(ISERROR(SEARCH("Promoted",V169)))</formula>
    </cfRule>
  </conditionalFormatting>
  <conditionalFormatting sqref="J169:J174">
    <cfRule type="colorScale" priority="475">
      <colorScale>
        <cfvo type="min"/>
        <cfvo type="max"/>
        <color theme="0"/>
        <color theme="0"/>
      </colorScale>
    </cfRule>
    <cfRule type="colorScale" priority="476">
      <colorScale>
        <cfvo type="min"/>
        <cfvo type="max"/>
        <color theme="0"/>
        <color rgb="FFFFEF9C"/>
      </colorScale>
    </cfRule>
  </conditionalFormatting>
  <conditionalFormatting sqref="K169:K174">
    <cfRule type="containsText" dxfId="383" priority="473" operator="containsText" text="Dropped Out">
      <formula>NOT(ISERROR(SEARCH("Dropped Out",K169)))</formula>
    </cfRule>
    <cfRule type="containsText" dxfId="382" priority="474" operator="containsText" text="Drop Out">
      <formula>NOT(ISERROR(SEARCH("Drop Out",K169)))</formula>
    </cfRule>
  </conditionalFormatting>
  <conditionalFormatting sqref="V175:V180 AG175:AG180 AR175:AR180">
    <cfRule type="containsText" dxfId="381" priority="472" operator="containsText" text="Dropped OUt">
      <formula>NOT(ISERROR(SEARCH("Dropped OUt",V175)))</formula>
    </cfRule>
  </conditionalFormatting>
  <conditionalFormatting sqref="AG175:AG180 AR175:AR180 V175:V180">
    <cfRule type="containsText" dxfId="380" priority="470" operator="containsText" text="Probation">
      <formula>NOT(ISERROR(SEARCH("Probation",V175)))</formula>
    </cfRule>
    <cfRule type="containsText" dxfId="379" priority="471" operator="containsText" text="Promoted">
      <formula>NOT(ISERROR(SEARCH("Promoted",V175)))</formula>
    </cfRule>
  </conditionalFormatting>
  <conditionalFormatting sqref="J175:J180">
    <cfRule type="colorScale" priority="468">
      <colorScale>
        <cfvo type="min"/>
        <cfvo type="max"/>
        <color theme="0"/>
        <color theme="0"/>
      </colorScale>
    </cfRule>
    <cfRule type="colorScale" priority="469">
      <colorScale>
        <cfvo type="min"/>
        <cfvo type="max"/>
        <color theme="0"/>
        <color rgb="FFFFEF9C"/>
      </colorScale>
    </cfRule>
  </conditionalFormatting>
  <conditionalFormatting sqref="K175:K180">
    <cfRule type="containsText" dxfId="378" priority="466" operator="containsText" text="Dropped Out">
      <formula>NOT(ISERROR(SEARCH("Dropped Out",K175)))</formula>
    </cfRule>
    <cfRule type="containsText" dxfId="377" priority="467" operator="containsText" text="Drop Out">
      <formula>NOT(ISERROR(SEARCH("Drop Out",K175)))</formula>
    </cfRule>
  </conditionalFormatting>
  <conditionalFormatting sqref="V181:V186 AG181:AG186 AR181:AR186">
    <cfRule type="containsText" dxfId="376" priority="465" operator="containsText" text="Dropped OUt">
      <formula>NOT(ISERROR(SEARCH("Dropped OUt",V181)))</formula>
    </cfRule>
  </conditionalFormatting>
  <conditionalFormatting sqref="AG181:AG186 AR181:AR186 V181:V186">
    <cfRule type="containsText" dxfId="375" priority="463" operator="containsText" text="Probation">
      <formula>NOT(ISERROR(SEARCH("Probation",V181)))</formula>
    </cfRule>
    <cfRule type="containsText" dxfId="374" priority="464" operator="containsText" text="Promoted">
      <formula>NOT(ISERROR(SEARCH("Promoted",V181)))</formula>
    </cfRule>
  </conditionalFormatting>
  <conditionalFormatting sqref="J181:J186">
    <cfRule type="colorScale" priority="461">
      <colorScale>
        <cfvo type="min"/>
        <cfvo type="max"/>
        <color theme="0"/>
        <color theme="0"/>
      </colorScale>
    </cfRule>
    <cfRule type="colorScale" priority="462">
      <colorScale>
        <cfvo type="min"/>
        <cfvo type="max"/>
        <color theme="0"/>
        <color rgb="FFFFEF9C"/>
      </colorScale>
    </cfRule>
  </conditionalFormatting>
  <conditionalFormatting sqref="K181:K186">
    <cfRule type="containsText" dxfId="373" priority="459" operator="containsText" text="Dropped Out">
      <formula>NOT(ISERROR(SEARCH("Dropped Out",K181)))</formula>
    </cfRule>
    <cfRule type="containsText" dxfId="372" priority="460" operator="containsText" text="Drop Out">
      <formula>NOT(ISERROR(SEARCH("Drop Out",K181)))</formula>
    </cfRule>
  </conditionalFormatting>
  <conditionalFormatting sqref="V187:V192 AG187:AG192 AR187:AR192">
    <cfRule type="containsText" dxfId="371" priority="458" operator="containsText" text="Dropped OUt">
      <formula>NOT(ISERROR(SEARCH("Dropped OUt",V187)))</formula>
    </cfRule>
  </conditionalFormatting>
  <conditionalFormatting sqref="AG187:AG192 AR187:AR192 V187:V192">
    <cfRule type="containsText" dxfId="370" priority="456" operator="containsText" text="Probation">
      <formula>NOT(ISERROR(SEARCH("Probation",V187)))</formula>
    </cfRule>
    <cfRule type="containsText" dxfId="369" priority="457" operator="containsText" text="Promoted">
      <formula>NOT(ISERROR(SEARCH("Promoted",V187)))</formula>
    </cfRule>
  </conditionalFormatting>
  <conditionalFormatting sqref="J187:J192">
    <cfRule type="colorScale" priority="454">
      <colorScale>
        <cfvo type="min"/>
        <cfvo type="max"/>
        <color theme="0"/>
        <color theme="0"/>
      </colorScale>
    </cfRule>
    <cfRule type="colorScale" priority="455">
      <colorScale>
        <cfvo type="min"/>
        <cfvo type="max"/>
        <color theme="0"/>
        <color rgb="FFFFEF9C"/>
      </colorScale>
    </cfRule>
  </conditionalFormatting>
  <conditionalFormatting sqref="K187:K192">
    <cfRule type="containsText" dxfId="368" priority="452" operator="containsText" text="Dropped Out">
      <formula>NOT(ISERROR(SEARCH("Dropped Out",K187)))</formula>
    </cfRule>
    <cfRule type="containsText" dxfId="367" priority="453" operator="containsText" text="Drop Out">
      <formula>NOT(ISERROR(SEARCH("Drop Out",K187)))</formula>
    </cfRule>
  </conditionalFormatting>
  <conditionalFormatting sqref="V193:V198 AG193:AG198 AR193:AR198">
    <cfRule type="containsText" dxfId="366" priority="451" operator="containsText" text="Dropped OUt">
      <formula>NOT(ISERROR(SEARCH("Dropped OUt",V193)))</formula>
    </cfRule>
  </conditionalFormatting>
  <conditionalFormatting sqref="AG193:AG198 AR193:AR198 V193:V198">
    <cfRule type="containsText" dxfId="365" priority="449" operator="containsText" text="Probation">
      <formula>NOT(ISERROR(SEARCH("Probation",V193)))</formula>
    </cfRule>
    <cfRule type="containsText" dxfId="364" priority="450" operator="containsText" text="Promoted">
      <formula>NOT(ISERROR(SEARCH("Promoted",V193)))</formula>
    </cfRule>
  </conditionalFormatting>
  <conditionalFormatting sqref="J193:J198">
    <cfRule type="colorScale" priority="447">
      <colorScale>
        <cfvo type="min"/>
        <cfvo type="max"/>
        <color theme="0"/>
        <color theme="0"/>
      </colorScale>
    </cfRule>
    <cfRule type="colorScale" priority="448">
      <colorScale>
        <cfvo type="min"/>
        <cfvo type="max"/>
        <color theme="0"/>
        <color rgb="FFFFEF9C"/>
      </colorScale>
    </cfRule>
  </conditionalFormatting>
  <conditionalFormatting sqref="K193:K198">
    <cfRule type="containsText" dxfId="363" priority="445" operator="containsText" text="Dropped Out">
      <formula>NOT(ISERROR(SEARCH("Dropped Out",K193)))</formula>
    </cfRule>
    <cfRule type="containsText" dxfId="362" priority="446" operator="containsText" text="Drop Out">
      <formula>NOT(ISERROR(SEARCH("Drop Out",K193)))</formula>
    </cfRule>
  </conditionalFormatting>
  <conditionalFormatting sqref="V199:V204 AG199:AG204 AR199:AR204">
    <cfRule type="containsText" dxfId="361" priority="444" operator="containsText" text="Dropped OUt">
      <formula>NOT(ISERROR(SEARCH("Dropped OUt",V199)))</formula>
    </cfRule>
  </conditionalFormatting>
  <conditionalFormatting sqref="AG199:AG204 AR199:AR204 V199:V204">
    <cfRule type="containsText" dxfId="360" priority="442" operator="containsText" text="Probation">
      <formula>NOT(ISERROR(SEARCH("Probation",V199)))</formula>
    </cfRule>
    <cfRule type="containsText" dxfId="359" priority="443" operator="containsText" text="Promoted">
      <formula>NOT(ISERROR(SEARCH("Promoted",V199)))</formula>
    </cfRule>
  </conditionalFormatting>
  <conditionalFormatting sqref="J199:J204">
    <cfRule type="colorScale" priority="440">
      <colorScale>
        <cfvo type="min"/>
        <cfvo type="max"/>
        <color theme="0"/>
        <color theme="0"/>
      </colorScale>
    </cfRule>
    <cfRule type="colorScale" priority="441">
      <colorScale>
        <cfvo type="min"/>
        <cfvo type="max"/>
        <color theme="0"/>
        <color rgb="FFFFEF9C"/>
      </colorScale>
    </cfRule>
  </conditionalFormatting>
  <conditionalFormatting sqref="K199:K204">
    <cfRule type="containsText" dxfId="358" priority="438" operator="containsText" text="Dropped Out">
      <formula>NOT(ISERROR(SEARCH("Dropped Out",K199)))</formula>
    </cfRule>
    <cfRule type="containsText" dxfId="357" priority="439" operator="containsText" text="Drop Out">
      <formula>NOT(ISERROR(SEARCH("Drop Out",K199)))</formula>
    </cfRule>
  </conditionalFormatting>
  <conditionalFormatting sqref="V205:V210 AG205:AG210 AR205:AR210">
    <cfRule type="containsText" dxfId="356" priority="437" operator="containsText" text="Dropped OUt">
      <formula>NOT(ISERROR(SEARCH("Dropped OUt",V205)))</formula>
    </cfRule>
  </conditionalFormatting>
  <conditionalFormatting sqref="AG205:AG210 AR205:AR210 V205:V210">
    <cfRule type="containsText" dxfId="355" priority="435" operator="containsText" text="Probation">
      <formula>NOT(ISERROR(SEARCH("Probation",V205)))</formula>
    </cfRule>
    <cfRule type="containsText" dxfId="354" priority="436" operator="containsText" text="Promoted">
      <formula>NOT(ISERROR(SEARCH("Promoted",V205)))</formula>
    </cfRule>
  </conditionalFormatting>
  <conditionalFormatting sqref="J205:J210">
    <cfRule type="colorScale" priority="433">
      <colorScale>
        <cfvo type="min"/>
        <cfvo type="max"/>
        <color theme="0"/>
        <color theme="0"/>
      </colorScale>
    </cfRule>
    <cfRule type="colorScale" priority="434">
      <colorScale>
        <cfvo type="min"/>
        <cfvo type="max"/>
        <color theme="0"/>
        <color rgb="FFFFEF9C"/>
      </colorScale>
    </cfRule>
  </conditionalFormatting>
  <conditionalFormatting sqref="K205:K210">
    <cfRule type="containsText" dxfId="353" priority="431" operator="containsText" text="Dropped Out">
      <formula>NOT(ISERROR(SEARCH("Dropped Out",K205)))</formula>
    </cfRule>
    <cfRule type="containsText" dxfId="352" priority="432" operator="containsText" text="Drop Out">
      <formula>NOT(ISERROR(SEARCH("Drop Out",K205)))</formula>
    </cfRule>
  </conditionalFormatting>
  <conditionalFormatting sqref="V211:V216 AG211:AG216 AR211:AR216">
    <cfRule type="containsText" dxfId="351" priority="430" operator="containsText" text="Dropped OUt">
      <formula>NOT(ISERROR(SEARCH("Dropped OUt",V211)))</formula>
    </cfRule>
  </conditionalFormatting>
  <conditionalFormatting sqref="AG211:AG216 AR211:AR216 V211:V216">
    <cfRule type="containsText" dxfId="350" priority="428" operator="containsText" text="Probation">
      <formula>NOT(ISERROR(SEARCH("Probation",V211)))</formula>
    </cfRule>
    <cfRule type="containsText" dxfId="349" priority="429" operator="containsText" text="Promoted">
      <formula>NOT(ISERROR(SEARCH("Promoted",V211)))</formula>
    </cfRule>
  </conditionalFormatting>
  <conditionalFormatting sqref="J211:J216">
    <cfRule type="colorScale" priority="426">
      <colorScale>
        <cfvo type="min"/>
        <cfvo type="max"/>
        <color theme="0"/>
        <color theme="0"/>
      </colorScale>
    </cfRule>
    <cfRule type="colorScale" priority="427">
      <colorScale>
        <cfvo type="min"/>
        <cfvo type="max"/>
        <color theme="0"/>
        <color rgb="FFFFEF9C"/>
      </colorScale>
    </cfRule>
  </conditionalFormatting>
  <conditionalFormatting sqref="K211:K216">
    <cfRule type="containsText" dxfId="348" priority="424" operator="containsText" text="Dropped Out">
      <formula>NOT(ISERROR(SEARCH("Dropped Out",K211)))</formula>
    </cfRule>
    <cfRule type="containsText" dxfId="347" priority="425" operator="containsText" text="Drop Out">
      <formula>NOT(ISERROR(SEARCH("Drop Out",K211)))</formula>
    </cfRule>
  </conditionalFormatting>
  <conditionalFormatting sqref="V217:V222 AG217:AG222 AR217:AR222">
    <cfRule type="containsText" dxfId="346" priority="423" operator="containsText" text="Dropped OUt">
      <formula>NOT(ISERROR(SEARCH("Dropped OUt",V217)))</formula>
    </cfRule>
  </conditionalFormatting>
  <conditionalFormatting sqref="AG217:AG222 AR217:AR222 V217:V222">
    <cfRule type="containsText" dxfId="345" priority="421" operator="containsText" text="Probation">
      <formula>NOT(ISERROR(SEARCH("Probation",V217)))</formula>
    </cfRule>
    <cfRule type="containsText" dxfId="344" priority="422" operator="containsText" text="Promoted">
      <formula>NOT(ISERROR(SEARCH("Promoted",V217)))</formula>
    </cfRule>
  </conditionalFormatting>
  <conditionalFormatting sqref="J217:J222">
    <cfRule type="colorScale" priority="419">
      <colorScale>
        <cfvo type="min"/>
        <cfvo type="max"/>
        <color theme="0"/>
        <color theme="0"/>
      </colorScale>
    </cfRule>
    <cfRule type="colorScale" priority="420">
      <colorScale>
        <cfvo type="min"/>
        <cfvo type="max"/>
        <color theme="0"/>
        <color rgb="FFFFEF9C"/>
      </colorScale>
    </cfRule>
  </conditionalFormatting>
  <conditionalFormatting sqref="K217:K222">
    <cfRule type="containsText" dxfId="343" priority="417" operator="containsText" text="Dropped Out">
      <formula>NOT(ISERROR(SEARCH("Dropped Out",K217)))</formula>
    </cfRule>
    <cfRule type="containsText" dxfId="342" priority="418" operator="containsText" text="Drop Out">
      <formula>NOT(ISERROR(SEARCH("Drop Out",K217)))</formula>
    </cfRule>
  </conditionalFormatting>
  <conditionalFormatting sqref="V223:V228 AG223:AG228 AR223:AR228">
    <cfRule type="containsText" dxfId="341" priority="416" operator="containsText" text="Dropped OUt">
      <formula>NOT(ISERROR(SEARCH("Dropped OUt",V223)))</formula>
    </cfRule>
  </conditionalFormatting>
  <conditionalFormatting sqref="AG223:AG228 AR223:AR228 V223:V228">
    <cfRule type="containsText" dxfId="340" priority="414" operator="containsText" text="Probation">
      <formula>NOT(ISERROR(SEARCH("Probation",V223)))</formula>
    </cfRule>
    <cfRule type="containsText" dxfId="339" priority="415" operator="containsText" text="Promoted">
      <formula>NOT(ISERROR(SEARCH("Promoted",V223)))</formula>
    </cfRule>
  </conditionalFormatting>
  <conditionalFormatting sqref="J223:J228">
    <cfRule type="colorScale" priority="412">
      <colorScale>
        <cfvo type="min"/>
        <cfvo type="max"/>
        <color theme="0"/>
        <color theme="0"/>
      </colorScale>
    </cfRule>
    <cfRule type="colorScale" priority="413">
      <colorScale>
        <cfvo type="min"/>
        <cfvo type="max"/>
        <color theme="0"/>
        <color rgb="FFFFEF9C"/>
      </colorScale>
    </cfRule>
  </conditionalFormatting>
  <conditionalFormatting sqref="K223:K228">
    <cfRule type="containsText" dxfId="338" priority="410" operator="containsText" text="Dropped Out">
      <formula>NOT(ISERROR(SEARCH("Dropped Out",K223)))</formula>
    </cfRule>
    <cfRule type="containsText" dxfId="337" priority="411" operator="containsText" text="Drop Out">
      <formula>NOT(ISERROR(SEARCH("Drop Out",K223)))</formula>
    </cfRule>
  </conditionalFormatting>
  <conditionalFormatting sqref="V229:V234 AG229:AG234 AR229:AR234">
    <cfRule type="containsText" dxfId="336" priority="409" operator="containsText" text="Dropped OUt">
      <formula>NOT(ISERROR(SEARCH("Dropped OUt",V229)))</formula>
    </cfRule>
  </conditionalFormatting>
  <conditionalFormatting sqref="AG229:AG234 AR229:AR234 V229:V234">
    <cfRule type="containsText" dxfId="335" priority="407" operator="containsText" text="Probation">
      <formula>NOT(ISERROR(SEARCH("Probation",V229)))</formula>
    </cfRule>
    <cfRule type="containsText" dxfId="334" priority="408" operator="containsText" text="Promoted">
      <formula>NOT(ISERROR(SEARCH("Promoted",V229)))</formula>
    </cfRule>
  </conditionalFormatting>
  <conditionalFormatting sqref="J229:J234">
    <cfRule type="colorScale" priority="405">
      <colorScale>
        <cfvo type="min"/>
        <cfvo type="max"/>
        <color theme="0"/>
        <color theme="0"/>
      </colorScale>
    </cfRule>
    <cfRule type="colorScale" priority="406">
      <colorScale>
        <cfvo type="min"/>
        <cfvo type="max"/>
        <color theme="0"/>
        <color rgb="FFFFEF9C"/>
      </colorScale>
    </cfRule>
  </conditionalFormatting>
  <conditionalFormatting sqref="K229:K234">
    <cfRule type="containsText" dxfId="333" priority="403" operator="containsText" text="Dropped Out">
      <formula>NOT(ISERROR(SEARCH("Dropped Out",K229)))</formula>
    </cfRule>
    <cfRule type="containsText" dxfId="332" priority="404" operator="containsText" text="Drop Out">
      <formula>NOT(ISERROR(SEARCH("Drop Out",K229)))</formula>
    </cfRule>
  </conditionalFormatting>
  <conditionalFormatting sqref="V235:V240 AG235:AG240 AR235:AR240">
    <cfRule type="containsText" dxfId="331" priority="402" operator="containsText" text="Dropped OUt">
      <formula>NOT(ISERROR(SEARCH("Dropped OUt",V235)))</formula>
    </cfRule>
  </conditionalFormatting>
  <conditionalFormatting sqref="AG235:AG240 AR235:AR240 V235:V240">
    <cfRule type="containsText" dxfId="330" priority="400" operator="containsText" text="Probation">
      <formula>NOT(ISERROR(SEARCH("Probation",V235)))</formula>
    </cfRule>
    <cfRule type="containsText" dxfId="329" priority="401" operator="containsText" text="Promoted">
      <formula>NOT(ISERROR(SEARCH("Promoted",V235)))</formula>
    </cfRule>
  </conditionalFormatting>
  <conditionalFormatting sqref="J235:J240">
    <cfRule type="colorScale" priority="398">
      <colorScale>
        <cfvo type="min"/>
        <cfvo type="max"/>
        <color theme="0"/>
        <color theme="0"/>
      </colorScale>
    </cfRule>
    <cfRule type="colorScale" priority="399">
      <colorScale>
        <cfvo type="min"/>
        <cfvo type="max"/>
        <color theme="0"/>
        <color rgb="FFFFEF9C"/>
      </colorScale>
    </cfRule>
  </conditionalFormatting>
  <conditionalFormatting sqref="K235:K240">
    <cfRule type="containsText" dxfId="328" priority="396" operator="containsText" text="Dropped Out">
      <formula>NOT(ISERROR(SEARCH("Dropped Out",K235)))</formula>
    </cfRule>
    <cfRule type="containsText" dxfId="327" priority="397" operator="containsText" text="Drop Out">
      <formula>NOT(ISERROR(SEARCH("Drop Out",K235)))</formula>
    </cfRule>
  </conditionalFormatting>
  <conditionalFormatting sqref="V241:V246 AG241:AG246 AR241:AR246">
    <cfRule type="containsText" dxfId="326" priority="395" operator="containsText" text="Dropped OUt">
      <formula>NOT(ISERROR(SEARCH("Dropped OUt",V241)))</formula>
    </cfRule>
  </conditionalFormatting>
  <conditionalFormatting sqref="AG241:AG246 AR241:AR246 V241:V246">
    <cfRule type="containsText" dxfId="325" priority="393" operator="containsText" text="Probation">
      <formula>NOT(ISERROR(SEARCH("Probation",V241)))</formula>
    </cfRule>
    <cfRule type="containsText" dxfId="324" priority="394" operator="containsText" text="Promoted">
      <formula>NOT(ISERROR(SEARCH("Promoted",V241)))</formula>
    </cfRule>
  </conditionalFormatting>
  <conditionalFormatting sqref="J241:J246">
    <cfRule type="colorScale" priority="391">
      <colorScale>
        <cfvo type="min"/>
        <cfvo type="max"/>
        <color theme="0"/>
        <color theme="0"/>
      </colorScale>
    </cfRule>
    <cfRule type="colorScale" priority="392">
      <colorScale>
        <cfvo type="min"/>
        <cfvo type="max"/>
        <color theme="0"/>
        <color rgb="FFFFEF9C"/>
      </colorScale>
    </cfRule>
  </conditionalFormatting>
  <conditionalFormatting sqref="K241:K246">
    <cfRule type="containsText" dxfId="323" priority="389" operator="containsText" text="Dropped Out">
      <formula>NOT(ISERROR(SEARCH("Dropped Out",K241)))</formula>
    </cfRule>
    <cfRule type="containsText" dxfId="322" priority="390" operator="containsText" text="Drop Out">
      <formula>NOT(ISERROR(SEARCH("Drop Out",K241)))</formula>
    </cfRule>
  </conditionalFormatting>
  <conditionalFormatting sqref="V247:V252 AG247:AG252 AR247:AR252">
    <cfRule type="containsText" dxfId="321" priority="388" operator="containsText" text="Dropped OUt">
      <formula>NOT(ISERROR(SEARCH("Dropped OUt",V247)))</formula>
    </cfRule>
  </conditionalFormatting>
  <conditionalFormatting sqref="AG247:AG252 AR247:AR252 V247:V252">
    <cfRule type="containsText" dxfId="320" priority="386" operator="containsText" text="Probation">
      <formula>NOT(ISERROR(SEARCH("Probation",V247)))</formula>
    </cfRule>
    <cfRule type="containsText" dxfId="319" priority="387" operator="containsText" text="Promoted">
      <formula>NOT(ISERROR(SEARCH("Promoted",V247)))</formula>
    </cfRule>
  </conditionalFormatting>
  <conditionalFormatting sqref="J247:J252">
    <cfRule type="colorScale" priority="384">
      <colorScale>
        <cfvo type="min"/>
        <cfvo type="max"/>
        <color theme="0"/>
        <color theme="0"/>
      </colorScale>
    </cfRule>
    <cfRule type="colorScale" priority="385">
      <colorScale>
        <cfvo type="min"/>
        <cfvo type="max"/>
        <color theme="0"/>
        <color rgb="FFFFEF9C"/>
      </colorScale>
    </cfRule>
  </conditionalFormatting>
  <conditionalFormatting sqref="K247:K252">
    <cfRule type="containsText" dxfId="318" priority="382" operator="containsText" text="Dropped Out">
      <formula>NOT(ISERROR(SEARCH("Dropped Out",K247)))</formula>
    </cfRule>
    <cfRule type="containsText" dxfId="317" priority="383" operator="containsText" text="Drop Out">
      <formula>NOT(ISERROR(SEARCH("Drop Out",K247)))</formula>
    </cfRule>
  </conditionalFormatting>
  <conditionalFormatting sqref="V253:V258 AG253:AG258 AR253:AR258">
    <cfRule type="containsText" dxfId="316" priority="381" operator="containsText" text="Dropped OUt">
      <formula>NOT(ISERROR(SEARCH("Dropped OUt",V253)))</formula>
    </cfRule>
  </conditionalFormatting>
  <conditionalFormatting sqref="AG253:AG258 AR253:AR258 V253:V258">
    <cfRule type="containsText" dxfId="315" priority="379" operator="containsText" text="Probation">
      <formula>NOT(ISERROR(SEARCH("Probation",V253)))</formula>
    </cfRule>
    <cfRule type="containsText" dxfId="314" priority="380" operator="containsText" text="Promoted">
      <formula>NOT(ISERROR(SEARCH("Promoted",V253)))</formula>
    </cfRule>
  </conditionalFormatting>
  <conditionalFormatting sqref="J253:J258">
    <cfRule type="colorScale" priority="377">
      <colorScale>
        <cfvo type="min"/>
        <cfvo type="max"/>
        <color theme="0"/>
        <color theme="0"/>
      </colorScale>
    </cfRule>
    <cfRule type="colorScale" priority="378">
      <colorScale>
        <cfvo type="min"/>
        <cfvo type="max"/>
        <color theme="0"/>
        <color rgb="FFFFEF9C"/>
      </colorScale>
    </cfRule>
  </conditionalFormatting>
  <conditionalFormatting sqref="K253:K258">
    <cfRule type="containsText" dxfId="313" priority="375" operator="containsText" text="Dropped Out">
      <formula>NOT(ISERROR(SEARCH("Dropped Out",K253)))</formula>
    </cfRule>
    <cfRule type="containsText" dxfId="312" priority="376" operator="containsText" text="Drop Out">
      <formula>NOT(ISERROR(SEARCH("Drop Out",K253)))</formula>
    </cfRule>
  </conditionalFormatting>
  <conditionalFormatting sqref="V259:V264 AG259:AG264 AR259:AR264">
    <cfRule type="containsText" dxfId="311" priority="374" operator="containsText" text="Dropped OUt">
      <formula>NOT(ISERROR(SEARCH("Dropped OUt",V259)))</formula>
    </cfRule>
  </conditionalFormatting>
  <conditionalFormatting sqref="AG259:AG264 AR259:AR264 V259:V264">
    <cfRule type="containsText" dxfId="310" priority="372" operator="containsText" text="Probation">
      <formula>NOT(ISERROR(SEARCH("Probation",V259)))</formula>
    </cfRule>
    <cfRule type="containsText" dxfId="309" priority="373" operator="containsText" text="Promoted">
      <formula>NOT(ISERROR(SEARCH("Promoted",V259)))</formula>
    </cfRule>
  </conditionalFormatting>
  <conditionalFormatting sqref="J259:J264">
    <cfRule type="colorScale" priority="370">
      <colorScale>
        <cfvo type="min"/>
        <cfvo type="max"/>
        <color theme="0"/>
        <color theme="0"/>
      </colorScale>
    </cfRule>
    <cfRule type="colorScale" priority="371">
      <colorScale>
        <cfvo type="min"/>
        <cfvo type="max"/>
        <color theme="0"/>
        <color rgb="FFFFEF9C"/>
      </colorScale>
    </cfRule>
  </conditionalFormatting>
  <conditionalFormatting sqref="K259:K264">
    <cfRule type="containsText" dxfId="308" priority="368" operator="containsText" text="Dropped Out">
      <formula>NOT(ISERROR(SEARCH("Dropped Out",K259)))</formula>
    </cfRule>
    <cfRule type="containsText" dxfId="307" priority="369" operator="containsText" text="Drop Out">
      <formula>NOT(ISERROR(SEARCH("Drop Out",K259)))</formula>
    </cfRule>
  </conditionalFormatting>
  <conditionalFormatting sqref="V265:V270 AG265:AG270 AR265:AR270">
    <cfRule type="containsText" dxfId="306" priority="367" operator="containsText" text="Dropped OUt">
      <formula>NOT(ISERROR(SEARCH("Dropped OUt",V265)))</formula>
    </cfRule>
  </conditionalFormatting>
  <conditionalFormatting sqref="AG265:AG270 AR265:AR270 V265:V270">
    <cfRule type="containsText" dxfId="305" priority="365" operator="containsText" text="Probation">
      <formula>NOT(ISERROR(SEARCH("Probation",V265)))</formula>
    </cfRule>
    <cfRule type="containsText" dxfId="304" priority="366" operator="containsText" text="Promoted">
      <formula>NOT(ISERROR(SEARCH("Promoted",V265)))</formula>
    </cfRule>
  </conditionalFormatting>
  <conditionalFormatting sqref="J265:J270">
    <cfRule type="colorScale" priority="363">
      <colorScale>
        <cfvo type="min"/>
        <cfvo type="max"/>
        <color theme="0"/>
        <color theme="0"/>
      </colorScale>
    </cfRule>
    <cfRule type="colorScale" priority="364">
      <colorScale>
        <cfvo type="min"/>
        <cfvo type="max"/>
        <color theme="0"/>
        <color rgb="FFFFEF9C"/>
      </colorScale>
    </cfRule>
  </conditionalFormatting>
  <conditionalFormatting sqref="K265:K270">
    <cfRule type="containsText" dxfId="303" priority="361" operator="containsText" text="Dropped Out">
      <formula>NOT(ISERROR(SEARCH("Dropped Out",K265)))</formula>
    </cfRule>
    <cfRule type="containsText" dxfId="302" priority="362" operator="containsText" text="Drop Out">
      <formula>NOT(ISERROR(SEARCH("Drop Out",K265)))</formula>
    </cfRule>
  </conditionalFormatting>
  <conditionalFormatting sqref="V271:V276 AG271:AG276 AR271:AR276">
    <cfRule type="containsText" dxfId="301" priority="360" operator="containsText" text="Dropped OUt">
      <formula>NOT(ISERROR(SEARCH("Dropped OUt",V271)))</formula>
    </cfRule>
  </conditionalFormatting>
  <conditionalFormatting sqref="AG271:AG276 AR271:AR276 V271:V276">
    <cfRule type="containsText" dxfId="300" priority="358" operator="containsText" text="Probation">
      <formula>NOT(ISERROR(SEARCH("Probation",V271)))</formula>
    </cfRule>
    <cfRule type="containsText" dxfId="299" priority="359" operator="containsText" text="Promoted">
      <formula>NOT(ISERROR(SEARCH("Promoted",V271)))</formula>
    </cfRule>
  </conditionalFormatting>
  <conditionalFormatting sqref="J271:J276">
    <cfRule type="colorScale" priority="356">
      <colorScale>
        <cfvo type="min"/>
        <cfvo type="max"/>
        <color theme="0"/>
        <color theme="0"/>
      </colorScale>
    </cfRule>
    <cfRule type="colorScale" priority="357">
      <colorScale>
        <cfvo type="min"/>
        <cfvo type="max"/>
        <color theme="0"/>
        <color rgb="FFFFEF9C"/>
      </colorScale>
    </cfRule>
  </conditionalFormatting>
  <conditionalFormatting sqref="K271:K276">
    <cfRule type="containsText" dxfId="298" priority="354" operator="containsText" text="Dropped Out">
      <formula>NOT(ISERROR(SEARCH("Dropped Out",K271)))</formula>
    </cfRule>
    <cfRule type="containsText" dxfId="297" priority="355" operator="containsText" text="Drop Out">
      <formula>NOT(ISERROR(SEARCH("Drop Out",K271)))</formula>
    </cfRule>
  </conditionalFormatting>
  <conditionalFormatting sqref="V277:V282 AG277:AG282 AR277:AR282">
    <cfRule type="containsText" dxfId="296" priority="353" operator="containsText" text="Dropped OUt">
      <formula>NOT(ISERROR(SEARCH("Dropped OUt",V277)))</formula>
    </cfRule>
  </conditionalFormatting>
  <conditionalFormatting sqref="AG277:AG282 AR277:AR282 V277:V282">
    <cfRule type="containsText" dxfId="295" priority="351" operator="containsText" text="Probation">
      <formula>NOT(ISERROR(SEARCH("Probation",V277)))</formula>
    </cfRule>
    <cfRule type="containsText" dxfId="294" priority="352" operator="containsText" text="Promoted">
      <formula>NOT(ISERROR(SEARCH("Promoted",V277)))</formula>
    </cfRule>
  </conditionalFormatting>
  <conditionalFormatting sqref="J277:J282">
    <cfRule type="colorScale" priority="349">
      <colorScale>
        <cfvo type="min"/>
        <cfvo type="max"/>
        <color theme="0"/>
        <color theme="0"/>
      </colorScale>
    </cfRule>
    <cfRule type="colorScale" priority="350">
      <colorScale>
        <cfvo type="min"/>
        <cfvo type="max"/>
        <color theme="0"/>
        <color rgb="FFFFEF9C"/>
      </colorScale>
    </cfRule>
  </conditionalFormatting>
  <conditionalFormatting sqref="K277:K282">
    <cfRule type="containsText" dxfId="293" priority="347" operator="containsText" text="Dropped Out">
      <formula>NOT(ISERROR(SEARCH("Dropped Out",K277)))</formula>
    </cfRule>
    <cfRule type="containsText" dxfId="292" priority="348" operator="containsText" text="Drop Out">
      <formula>NOT(ISERROR(SEARCH("Drop Out",K277)))</formula>
    </cfRule>
  </conditionalFormatting>
  <conditionalFormatting sqref="V283:V288 AG283:AG288 AR283:AR288">
    <cfRule type="containsText" dxfId="291" priority="346" operator="containsText" text="Dropped OUt">
      <formula>NOT(ISERROR(SEARCH("Dropped OUt",V283)))</formula>
    </cfRule>
  </conditionalFormatting>
  <conditionalFormatting sqref="AG283:AG288 AR283:AR288 V283:V288">
    <cfRule type="containsText" dxfId="290" priority="344" operator="containsText" text="Probation">
      <formula>NOT(ISERROR(SEARCH("Probation",V283)))</formula>
    </cfRule>
    <cfRule type="containsText" dxfId="289" priority="345" operator="containsText" text="Promoted">
      <formula>NOT(ISERROR(SEARCH("Promoted",V283)))</formula>
    </cfRule>
  </conditionalFormatting>
  <conditionalFormatting sqref="J283:J288">
    <cfRule type="colorScale" priority="342">
      <colorScale>
        <cfvo type="min"/>
        <cfvo type="max"/>
        <color theme="0"/>
        <color theme="0"/>
      </colorScale>
    </cfRule>
    <cfRule type="colorScale" priority="343">
      <colorScale>
        <cfvo type="min"/>
        <cfvo type="max"/>
        <color theme="0"/>
        <color rgb="FFFFEF9C"/>
      </colorScale>
    </cfRule>
  </conditionalFormatting>
  <conditionalFormatting sqref="K283:K288">
    <cfRule type="containsText" dxfId="288" priority="340" operator="containsText" text="Dropped Out">
      <formula>NOT(ISERROR(SEARCH("Dropped Out",K283)))</formula>
    </cfRule>
    <cfRule type="containsText" dxfId="287" priority="341" operator="containsText" text="Drop Out">
      <formula>NOT(ISERROR(SEARCH("Drop Out",K283)))</formula>
    </cfRule>
  </conditionalFormatting>
  <conditionalFormatting sqref="V289:V294 AG289:AG294 AR289:AR294">
    <cfRule type="containsText" dxfId="286" priority="339" operator="containsText" text="Dropped OUt">
      <formula>NOT(ISERROR(SEARCH("Dropped OUt",V289)))</formula>
    </cfRule>
  </conditionalFormatting>
  <conditionalFormatting sqref="AG289:AG294 AR289:AR294 V289:V294">
    <cfRule type="containsText" dxfId="285" priority="337" operator="containsText" text="Probation">
      <formula>NOT(ISERROR(SEARCH("Probation",V289)))</formula>
    </cfRule>
    <cfRule type="containsText" dxfId="284" priority="338" operator="containsText" text="Promoted">
      <formula>NOT(ISERROR(SEARCH("Promoted",V289)))</formula>
    </cfRule>
  </conditionalFormatting>
  <conditionalFormatting sqref="J289:J294">
    <cfRule type="colorScale" priority="335">
      <colorScale>
        <cfvo type="min"/>
        <cfvo type="max"/>
        <color theme="0"/>
        <color theme="0"/>
      </colorScale>
    </cfRule>
    <cfRule type="colorScale" priority="336">
      <colorScale>
        <cfvo type="min"/>
        <cfvo type="max"/>
        <color theme="0"/>
        <color rgb="FFFFEF9C"/>
      </colorScale>
    </cfRule>
  </conditionalFormatting>
  <conditionalFormatting sqref="K289:K294">
    <cfRule type="containsText" dxfId="283" priority="333" operator="containsText" text="Dropped Out">
      <formula>NOT(ISERROR(SEARCH("Dropped Out",K289)))</formula>
    </cfRule>
    <cfRule type="containsText" dxfId="282" priority="334" operator="containsText" text="Drop Out">
      <formula>NOT(ISERROR(SEARCH("Drop Out",K289)))</formula>
    </cfRule>
  </conditionalFormatting>
  <conditionalFormatting sqref="BB13:BB18">
    <cfRule type="containsText" dxfId="281" priority="318" operator="containsText" text="Dropped OUt">
      <formula>NOT(ISERROR(SEARCH("Dropped OUt",BB13)))</formula>
    </cfRule>
  </conditionalFormatting>
  <conditionalFormatting sqref="BB13:BB18">
    <cfRule type="containsText" dxfId="280" priority="316" operator="containsText" text="Probation">
      <formula>NOT(ISERROR(SEARCH("Probation",BB13)))</formula>
    </cfRule>
    <cfRule type="containsText" dxfId="279" priority="317" operator="containsText" text="Promoted">
      <formula>NOT(ISERROR(SEARCH("Promoted",BB13)))</formula>
    </cfRule>
  </conditionalFormatting>
  <conditionalFormatting sqref="BL13:BL18">
    <cfRule type="containsText" dxfId="278" priority="315" operator="containsText" text="Dropped OUt">
      <formula>NOT(ISERROR(SEARCH("Dropped OUt",BL13)))</formula>
    </cfRule>
  </conditionalFormatting>
  <conditionalFormatting sqref="BL13:BL18">
    <cfRule type="containsText" dxfId="277" priority="313" operator="containsText" text="Probation">
      <formula>NOT(ISERROR(SEARCH("Probation",BL13)))</formula>
    </cfRule>
    <cfRule type="containsText" dxfId="276" priority="314" operator="containsText" text="Promoted">
      <formula>NOT(ISERROR(SEARCH("Promoted",BL13)))</formula>
    </cfRule>
  </conditionalFormatting>
  <conditionalFormatting sqref="BB19:BB24">
    <cfRule type="containsText" dxfId="275" priority="312" operator="containsText" text="Dropped OUt">
      <formula>NOT(ISERROR(SEARCH("Dropped OUt",BB19)))</formula>
    </cfRule>
  </conditionalFormatting>
  <conditionalFormatting sqref="BB19:BB24">
    <cfRule type="containsText" dxfId="274" priority="310" operator="containsText" text="Probation">
      <formula>NOT(ISERROR(SEARCH("Probation",BB19)))</formula>
    </cfRule>
    <cfRule type="containsText" dxfId="273" priority="311" operator="containsText" text="Promoted">
      <formula>NOT(ISERROR(SEARCH("Promoted",BB19)))</formula>
    </cfRule>
  </conditionalFormatting>
  <conditionalFormatting sqref="BL19:BL24">
    <cfRule type="containsText" dxfId="272" priority="309" operator="containsText" text="Dropped OUt">
      <formula>NOT(ISERROR(SEARCH("Dropped OUt",BL19)))</formula>
    </cfRule>
  </conditionalFormatting>
  <conditionalFormatting sqref="BL19:BL24">
    <cfRule type="containsText" dxfId="271" priority="307" operator="containsText" text="Probation">
      <formula>NOT(ISERROR(SEARCH("Probation",BL19)))</formula>
    </cfRule>
    <cfRule type="containsText" dxfId="270" priority="308" operator="containsText" text="Promoted">
      <formula>NOT(ISERROR(SEARCH("Promoted",BL19)))</formula>
    </cfRule>
  </conditionalFormatting>
  <conditionalFormatting sqref="BB25:BB30">
    <cfRule type="containsText" dxfId="269" priority="306" operator="containsText" text="Dropped OUt">
      <formula>NOT(ISERROR(SEARCH("Dropped OUt",BB25)))</formula>
    </cfRule>
  </conditionalFormatting>
  <conditionalFormatting sqref="BB25:BB30">
    <cfRule type="containsText" dxfId="268" priority="304" operator="containsText" text="Probation">
      <formula>NOT(ISERROR(SEARCH("Probation",BB25)))</formula>
    </cfRule>
    <cfRule type="containsText" dxfId="267" priority="305" operator="containsText" text="Promoted">
      <formula>NOT(ISERROR(SEARCH("Promoted",BB25)))</formula>
    </cfRule>
  </conditionalFormatting>
  <conditionalFormatting sqref="BL25:BL30">
    <cfRule type="containsText" dxfId="266" priority="303" operator="containsText" text="Dropped OUt">
      <formula>NOT(ISERROR(SEARCH("Dropped OUt",BL25)))</formula>
    </cfRule>
  </conditionalFormatting>
  <conditionalFormatting sqref="BL25:BL30">
    <cfRule type="containsText" dxfId="265" priority="301" operator="containsText" text="Probation">
      <formula>NOT(ISERROR(SEARCH("Probation",BL25)))</formula>
    </cfRule>
    <cfRule type="containsText" dxfId="264" priority="302" operator="containsText" text="Promoted">
      <formula>NOT(ISERROR(SEARCH("Promoted",BL25)))</formula>
    </cfRule>
  </conditionalFormatting>
  <conditionalFormatting sqref="BB31:BB36">
    <cfRule type="containsText" dxfId="263" priority="300" operator="containsText" text="Dropped OUt">
      <formula>NOT(ISERROR(SEARCH("Dropped OUt",BB31)))</formula>
    </cfRule>
  </conditionalFormatting>
  <conditionalFormatting sqref="BB31:BB36">
    <cfRule type="containsText" dxfId="262" priority="298" operator="containsText" text="Probation">
      <formula>NOT(ISERROR(SEARCH("Probation",BB31)))</formula>
    </cfRule>
    <cfRule type="containsText" dxfId="261" priority="299" operator="containsText" text="Promoted">
      <formula>NOT(ISERROR(SEARCH("Promoted",BB31)))</formula>
    </cfRule>
  </conditionalFormatting>
  <conditionalFormatting sqref="BL31:BL36">
    <cfRule type="containsText" dxfId="260" priority="297" operator="containsText" text="Dropped OUt">
      <formula>NOT(ISERROR(SEARCH("Dropped OUt",BL31)))</formula>
    </cfRule>
  </conditionalFormatting>
  <conditionalFormatting sqref="BL31:BL36">
    <cfRule type="containsText" dxfId="259" priority="295" operator="containsText" text="Probation">
      <formula>NOT(ISERROR(SEARCH("Probation",BL31)))</formula>
    </cfRule>
    <cfRule type="containsText" dxfId="258" priority="296" operator="containsText" text="Promoted">
      <formula>NOT(ISERROR(SEARCH("Promoted",BL31)))</formula>
    </cfRule>
  </conditionalFormatting>
  <conditionalFormatting sqref="BB37:BB42">
    <cfRule type="containsText" dxfId="257" priority="294" operator="containsText" text="Dropped OUt">
      <formula>NOT(ISERROR(SEARCH("Dropped OUt",BB37)))</formula>
    </cfRule>
  </conditionalFormatting>
  <conditionalFormatting sqref="BB37:BB42">
    <cfRule type="containsText" dxfId="256" priority="292" operator="containsText" text="Probation">
      <formula>NOT(ISERROR(SEARCH("Probation",BB37)))</formula>
    </cfRule>
    <cfRule type="containsText" dxfId="255" priority="293" operator="containsText" text="Promoted">
      <formula>NOT(ISERROR(SEARCH("Promoted",BB37)))</formula>
    </cfRule>
  </conditionalFormatting>
  <conditionalFormatting sqref="BL37:BL42">
    <cfRule type="containsText" dxfId="254" priority="291" operator="containsText" text="Dropped OUt">
      <formula>NOT(ISERROR(SEARCH("Dropped OUt",BL37)))</formula>
    </cfRule>
  </conditionalFormatting>
  <conditionalFormatting sqref="BL37:BL42">
    <cfRule type="containsText" dxfId="253" priority="289" operator="containsText" text="Probation">
      <formula>NOT(ISERROR(SEARCH("Probation",BL37)))</formula>
    </cfRule>
    <cfRule type="containsText" dxfId="252" priority="290" operator="containsText" text="Promoted">
      <formula>NOT(ISERROR(SEARCH("Promoted",BL37)))</formula>
    </cfRule>
  </conditionalFormatting>
  <conditionalFormatting sqref="BB43:BB48">
    <cfRule type="containsText" dxfId="251" priority="288" operator="containsText" text="Dropped OUt">
      <formula>NOT(ISERROR(SEARCH("Dropped OUt",BB43)))</formula>
    </cfRule>
  </conditionalFormatting>
  <conditionalFormatting sqref="BB43:BB48">
    <cfRule type="containsText" dxfId="250" priority="286" operator="containsText" text="Probation">
      <formula>NOT(ISERROR(SEARCH("Probation",BB43)))</formula>
    </cfRule>
    <cfRule type="containsText" dxfId="249" priority="287" operator="containsText" text="Promoted">
      <formula>NOT(ISERROR(SEARCH("Promoted",BB43)))</formula>
    </cfRule>
  </conditionalFormatting>
  <conditionalFormatting sqref="BL43:BL48">
    <cfRule type="containsText" dxfId="248" priority="285" operator="containsText" text="Dropped OUt">
      <formula>NOT(ISERROR(SEARCH("Dropped OUt",BL43)))</formula>
    </cfRule>
  </conditionalFormatting>
  <conditionalFormatting sqref="BL43:BL48">
    <cfRule type="containsText" dxfId="247" priority="283" operator="containsText" text="Probation">
      <formula>NOT(ISERROR(SEARCH("Probation",BL43)))</formula>
    </cfRule>
    <cfRule type="containsText" dxfId="246" priority="284" operator="containsText" text="Promoted">
      <formula>NOT(ISERROR(SEARCH("Promoted",BL43)))</formula>
    </cfRule>
  </conditionalFormatting>
  <conditionalFormatting sqref="BB49:BB54">
    <cfRule type="containsText" dxfId="245" priority="282" operator="containsText" text="Dropped OUt">
      <formula>NOT(ISERROR(SEARCH("Dropped OUt",BB49)))</formula>
    </cfRule>
  </conditionalFormatting>
  <conditionalFormatting sqref="BB49:BB54">
    <cfRule type="containsText" dxfId="244" priority="280" operator="containsText" text="Probation">
      <formula>NOT(ISERROR(SEARCH("Probation",BB49)))</formula>
    </cfRule>
    <cfRule type="containsText" dxfId="243" priority="281" operator="containsText" text="Promoted">
      <formula>NOT(ISERROR(SEARCH("Promoted",BB49)))</formula>
    </cfRule>
  </conditionalFormatting>
  <conditionalFormatting sqref="BL49:BL54">
    <cfRule type="containsText" dxfId="242" priority="279" operator="containsText" text="Dropped OUt">
      <formula>NOT(ISERROR(SEARCH("Dropped OUt",BL49)))</formula>
    </cfRule>
  </conditionalFormatting>
  <conditionalFormatting sqref="BL49:BL54">
    <cfRule type="containsText" dxfId="241" priority="277" operator="containsText" text="Probation">
      <formula>NOT(ISERROR(SEARCH("Probation",BL49)))</formula>
    </cfRule>
    <cfRule type="containsText" dxfId="240" priority="278" operator="containsText" text="Promoted">
      <formula>NOT(ISERROR(SEARCH("Promoted",BL49)))</formula>
    </cfRule>
  </conditionalFormatting>
  <conditionalFormatting sqref="BB55:BB60">
    <cfRule type="containsText" dxfId="239" priority="276" operator="containsText" text="Dropped OUt">
      <formula>NOT(ISERROR(SEARCH("Dropped OUt",BB55)))</formula>
    </cfRule>
  </conditionalFormatting>
  <conditionalFormatting sqref="BB55:BB60">
    <cfRule type="containsText" dxfId="238" priority="274" operator="containsText" text="Probation">
      <formula>NOT(ISERROR(SEARCH("Probation",BB55)))</formula>
    </cfRule>
    <cfRule type="containsText" dxfId="237" priority="275" operator="containsText" text="Promoted">
      <formula>NOT(ISERROR(SEARCH("Promoted",BB55)))</formula>
    </cfRule>
  </conditionalFormatting>
  <conditionalFormatting sqref="BL55:BL60">
    <cfRule type="containsText" dxfId="236" priority="273" operator="containsText" text="Dropped OUt">
      <formula>NOT(ISERROR(SEARCH("Dropped OUt",BL55)))</formula>
    </cfRule>
  </conditionalFormatting>
  <conditionalFormatting sqref="BL55:BL60">
    <cfRule type="containsText" dxfId="235" priority="271" operator="containsText" text="Probation">
      <formula>NOT(ISERROR(SEARCH("Probation",BL55)))</formula>
    </cfRule>
    <cfRule type="containsText" dxfId="234" priority="272" operator="containsText" text="Promoted">
      <formula>NOT(ISERROR(SEARCH("Promoted",BL55)))</formula>
    </cfRule>
  </conditionalFormatting>
  <conditionalFormatting sqref="BB61:BB66">
    <cfRule type="containsText" dxfId="233" priority="270" operator="containsText" text="Dropped OUt">
      <formula>NOT(ISERROR(SEARCH("Dropped OUt",BB61)))</formula>
    </cfRule>
  </conditionalFormatting>
  <conditionalFormatting sqref="BB61:BB66">
    <cfRule type="containsText" dxfId="232" priority="268" operator="containsText" text="Probation">
      <formula>NOT(ISERROR(SEARCH("Probation",BB61)))</formula>
    </cfRule>
    <cfRule type="containsText" dxfId="231" priority="269" operator="containsText" text="Promoted">
      <formula>NOT(ISERROR(SEARCH("Promoted",BB61)))</formula>
    </cfRule>
  </conditionalFormatting>
  <conditionalFormatting sqref="BL61:BL66">
    <cfRule type="containsText" dxfId="230" priority="267" operator="containsText" text="Dropped OUt">
      <formula>NOT(ISERROR(SEARCH("Dropped OUt",BL61)))</formula>
    </cfRule>
  </conditionalFormatting>
  <conditionalFormatting sqref="BL61:BL66">
    <cfRule type="containsText" dxfId="229" priority="265" operator="containsText" text="Probation">
      <formula>NOT(ISERROR(SEARCH("Probation",BL61)))</formula>
    </cfRule>
    <cfRule type="containsText" dxfId="228" priority="266" operator="containsText" text="Promoted">
      <formula>NOT(ISERROR(SEARCH("Promoted",BL61)))</formula>
    </cfRule>
  </conditionalFormatting>
  <conditionalFormatting sqref="BB67:BB72">
    <cfRule type="containsText" dxfId="227" priority="264" operator="containsText" text="Dropped OUt">
      <formula>NOT(ISERROR(SEARCH("Dropped OUt",BB67)))</formula>
    </cfRule>
  </conditionalFormatting>
  <conditionalFormatting sqref="BB67:BB72">
    <cfRule type="containsText" dxfId="226" priority="262" operator="containsText" text="Probation">
      <formula>NOT(ISERROR(SEARCH("Probation",BB67)))</formula>
    </cfRule>
    <cfRule type="containsText" dxfId="225" priority="263" operator="containsText" text="Promoted">
      <formula>NOT(ISERROR(SEARCH("Promoted",BB67)))</formula>
    </cfRule>
  </conditionalFormatting>
  <conditionalFormatting sqref="BL67:BL72">
    <cfRule type="containsText" dxfId="224" priority="261" operator="containsText" text="Dropped OUt">
      <formula>NOT(ISERROR(SEARCH("Dropped OUt",BL67)))</formula>
    </cfRule>
  </conditionalFormatting>
  <conditionalFormatting sqref="BL67:BL72">
    <cfRule type="containsText" dxfId="223" priority="259" operator="containsText" text="Probation">
      <formula>NOT(ISERROR(SEARCH("Probation",BL67)))</formula>
    </cfRule>
    <cfRule type="containsText" dxfId="222" priority="260" operator="containsText" text="Promoted">
      <formula>NOT(ISERROR(SEARCH("Promoted",BL67)))</formula>
    </cfRule>
  </conditionalFormatting>
  <conditionalFormatting sqref="BB73:BB78">
    <cfRule type="containsText" dxfId="221" priority="258" operator="containsText" text="Dropped OUt">
      <formula>NOT(ISERROR(SEARCH("Dropped OUt",BB73)))</formula>
    </cfRule>
  </conditionalFormatting>
  <conditionalFormatting sqref="BB73:BB78">
    <cfRule type="containsText" dxfId="220" priority="256" operator="containsText" text="Probation">
      <formula>NOT(ISERROR(SEARCH("Probation",BB73)))</formula>
    </cfRule>
    <cfRule type="containsText" dxfId="219" priority="257" operator="containsText" text="Promoted">
      <formula>NOT(ISERROR(SEARCH("Promoted",BB73)))</formula>
    </cfRule>
  </conditionalFormatting>
  <conditionalFormatting sqref="BL73:BL78">
    <cfRule type="containsText" dxfId="218" priority="255" operator="containsText" text="Dropped OUt">
      <formula>NOT(ISERROR(SEARCH("Dropped OUt",BL73)))</formula>
    </cfRule>
  </conditionalFormatting>
  <conditionalFormatting sqref="BL73:BL78">
    <cfRule type="containsText" dxfId="217" priority="253" operator="containsText" text="Probation">
      <formula>NOT(ISERROR(SEARCH("Probation",BL73)))</formula>
    </cfRule>
    <cfRule type="containsText" dxfId="216" priority="254" operator="containsText" text="Promoted">
      <formula>NOT(ISERROR(SEARCH("Promoted",BL73)))</formula>
    </cfRule>
  </conditionalFormatting>
  <conditionalFormatting sqref="BB79:BB84">
    <cfRule type="containsText" dxfId="215" priority="252" operator="containsText" text="Dropped OUt">
      <formula>NOT(ISERROR(SEARCH("Dropped OUt",BB79)))</formula>
    </cfRule>
  </conditionalFormatting>
  <conditionalFormatting sqref="BB79:BB84">
    <cfRule type="containsText" dxfId="214" priority="250" operator="containsText" text="Probation">
      <formula>NOT(ISERROR(SEARCH("Probation",BB79)))</formula>
    </cfRule>
    <cfRule type="containsText" dxfId="213" priority="251" operator="containsText" text="Promoted">
      <formula>NOT(ISERROR(SEARCH("Promoted",BB79)))</formula>
    </cfRule>
  </conditionalFormatting>
  <conditionalFormatting sqref="BL79:BL84">
    <cfRule type="containsText" dxfId="212" priority="249" operator="containsText" text="Dropped OUt">
      <formula>NOT(ISERROR(SEARCH("Dropped OUt",BL79)))</formula>
    </cfRule>
  </conditionalFormatting>
  <conditionalFormatting sqref="BL79:BL84">
    <cfRule type="containsText" dxfId="211" priority="247" operator="containsText" text="Probation">
      <formula>NOT(ISERROR(SEARCH("Probation",BL79)))</formula>
    </cfRule>
    <cfRule type="containsText" dxfId="210" priority="248" operator="containsText" text="Promoted">
      <formula>NOT(ISERROR(SEARCH("Promoted",BL79)))</formula>
    </cfRule>
  </conditionalFormatting>
  <conditionalFormatting sqref="BB85:BB90">
    <cfRule type="containsText" dxfId="209" priority="246" operator="containsText" text="Dropped OUt">
      <formula>NOT(ISERROR(SEARCH("Dropped OUt",BB85)))</formula>
    </cfRule>
  </conditionalFormatting>
  <conditionalFormatting sqref="BB85:BB90">
    <cfRule type="containsText" dxfId="208" priority="244" operator="containsText" text="Probation">
      <formula>NOT(ISERROR(SEARCH("Probation",BB85)))</formula>
    </cfRule>
    <cfRule type="containsText" dxfId="207" priority="245" operator="containsText" text="Promoted">
      <formula>NOT(ISERROR(SEARCH("Promoted",BB85)))</formula>
    </cfRule>
  </conditionalFormatting>
  <conditionalFormatting sqref="BL85:BL90">
    <cfRule type="containsText" dxfId="206" priority="243" operator="containsText" text="Dropped OUt">
      <formula>NOT(ISERROR(SEARCH("Dropped OUt",BL85)))</formula>
    </cfRule>
  </conditionalFormatting>
  <conditionalFormatting sqref="BL85:BL90">
    <cfRule type="containsText" dxfId="205" priority="241" operator="containsText" text="Probation">
      <formula>NOT(ISERROR(SEARCH("Probation",BL85)))</formula>
    </cfRule>
    <cfRule type="containsText" dxfId="204" priority="242" operator="containsText" text="Promoted">
      <formula>NOT(ISERROR(SEARCH("Promoted",BL85)))</formula>
    </cfRule>
  </conditionalFormatting>
  <conditionalFormatting sqref="BB91:BB96">
    <cfRule type="containsText" dxfId="203" priority="240" operator="containsText" text="Dropped OUt">
      <formula>NOT(ISERROR(SEARCH("Dropped OUt",BB91)))</formula>
    </cfRule>
  </conditionalFormatting>
  <conditionalFormatting sqref="BB91:BB96">
    <cfRule type="containsText" dxfId="202" priority="238" operator="containsText" text="Probation">
      <formula>NOT(ISERROR(SEARCH("Probation",BB91)))</formula>
    </cfRule>
    <cfRule type="containsText" dxfId="201" priority="239" operator="containsText" text="Promoted">
      <formula>NOT(ISERROR(SEARCH("Promoted",BB91)))</formula>
    </cfRule>
  </conditionalFormatting>
  <conditionalFormatting sqref="BL91:BL96">
    <cfRule type="containsText" dxfId="200" priority="237" operator="containsText" text="Dropped OUt">
      <formula>NOT(ISERROR(SEARCH("Dropped OUt",BL91)))</formula>
    </cfRule>
  </conditionalFormatting>
  <conditionalFormatting sqref="BL91:BL96">
    <cfRule type="containsText" dxfId="199" priority="235" operator="containsText" text="Probation">
      <formula>NOT(ISERROR(SEARCH("Probation",BL91)))</formula>
    </cfRule>
    <cfRule type="containsText" dxfId="198" priority="236" operator="containsText" text="Promoted">
      <formula>NOT(ISERROR(SEARCH("Promoted",BL91)))</formula>
    </cfRule>
  </conditionalFormatting>
  <conditionalFormatting sqref="BB97:BB102">
    <cfRule type="containsText" dxfId="197" priority="234" operator="containsText" text="Dropped OUt">
      <formula>NOT(ISERROR(SEARCH("Dropped OUt",BB97)))</formula>
    </cfRule>
  </conditionalFormatting>
  <conditionalFormatting sqref="BB97:BB102">
    <cfRule type="containsText" dxfId="196" priority="232" operator="containsText" text="Probation">
      <formula>NOT(ISERROR(SEARCH("Probation",BB97)))</formula>
    </cfRule>
    <cfRule type="containsText" dxfId="195" priority="233" operator="containsText" text="Promoted">
      <formula>NOT(ISERROR(SEARCH("Promoted",BB97)))</formula>
    </cfRule>
  </conditionalFormatting>
  <conditionalFormatting sqref="BL97:BL102">
    <cfRule type="containsText" dxfId="194" priority="231" operator="containsText" text="Dropped OUt">
      <formula>NOT(ISERROR(SEARCH("Dropped OUt",BL97)))</formula>
    </cfRule>
  </conditionalFormatting>
  <conditionalFormatting sqref="BL97:BL102">
    <cfRule type="containsText" dxfId="193" priority="229" operator="containsText" text="Probation">
      <formula>NOT(ISERROR(SEARCH("Probation",BL97)))</formula>
    </cfRule>
    <cfRule type="containsText" dxfId="192" priority="230" operator="containsText" text="Promoted">
      <formula>NOT(ISERROR(SEARCH("Promoted",BL97)))</formula>
    </cfRule>
  </conditionalFormatting>
  <conditionalFormatting sqref="BB103:BB108">
    <cfRule type="containsText" dxfId="191" priority="228" operator="containsText" text="Dropped OUt">
      <formula>NOT(ISERROR(SEARCH("Dropped OUt",BB103)))</formula>
    </cfRule>
  </conditionalFormatting>
  <conditionalFormatting sqref="BB103:BB108">
    <cfRule type="containsText" dxfId="190" priority="226" operator="containsText" text="Probation">
      <formula>NOT(ISERROR(SEARCH("Probation",BB103)))</formula>
    </cfRule>
    <cfRule type="containsText" dxfId="189" priority="227" operator="containsText" text="Promoted">
      <formula>NOT(ISERROR(SEARCH("Promoted",BB103)))</formula>
    </cfRule>
  </conditionalFormatting>
  <conditionalFormatting sqref="BL103:BL108">
    <cfRule type="containsText" dxfId="188" priority="225" operator="containsText" text="Dropped OUt">
      <formula>NOT(ISERROR(SEARCH("Dropped OUt",BL103)))</formula>
    </cfRule>
  </conditionalFormatting>
  <conditionalFormatting sqref="BL103:BL108">
    <cfRule type="containsText" dxfId="187" priority="223" operator="containsText" text="Probation">
      <formula>NOT(ISERROR(SEARCH("Probation",BL103)))</formula>
    </cfRule>
    <cfRule type="containsText" dxfId="186" priority="224" operator="containsText" text="Promoted">
      <formula>NOT(ISERROR(SEARCH("Promoted",BL103)))</formula>
    </cfRule>
  </conditionalFormatting>
  <conditionalFormatting sqref="BB109:BB114">
    <cfRule type="containsText" dxfId="185" priority="222" operator="containsText" text="Dropped OUt">
      <formula>NOT(ISERROR(SEARCH("Dropped OUt",BB109)))</formula>
    </cfRule>
  </conditionalFormatting>
  <conditionalFormatting sqref="BB109:BB114">
    <cfRule type="containsText" dxfId="184" priority="220" operator="containsText" text="Probation">
      <formula>NOT(ISERROR(SEARCH("Probation",BB109)))</formula>
    </cfRule>
    <cfRule type="containsText" dxfId="183" priority="221" operator="containsText" text="Promoted">
      <formula>NOT(ISERROR(SEARCH("Promoted",BB109)))</formula>
    </cfRule>
  </conditionalFormatting>
  <conditionalFormatting sqref="BL109:BL114">
    <cfRule type="containsText" dxfId="182" priority="219" operator="containsText" text="Dropped OUt">
      <formula>NOT(ISERROR(SEARCH("Dropped OUt",BL109)))</formula>
    </cfRule>
  </conditionalFormatting>
  <conditionalFormatting sqref="BL109:BL114">
    <cfRule type="containsText" dxfId="181" priority="217" operator="containsText" text="Probation">
      <formula>NOT(ISERROR(SEARCH("Probation",BL109)))</formula>
    </cfRule>
    <cfRule type="containsText" dxfId="180" priority="218" operator="containsText" text="Promoted">
      <formula>NOT(ISERROR(SEARCH("Promoted",BL109)))</formula>
    </cfRule>
  </conditionalFormatting>
  <conditionalFormatting sqref="BB115:BB120">
    <cfRule type="containsText" dxfId="179" priority="216" operator="containsText" text="Dropped OUt">
      <formula>NOT(ISERROR(SEARCH("Dropped OUt",BB115)))</formula>
    </cfRule>
  </conditionalFormatting>
  <conditionalFormatting sqref="BB115:BB120">
    <cfRule type="containsText" dxfId="178" priority="214" operator="containsText" text="Probation">
      <formula>NOT(ISERROR(SEARCH("Probation",BB115)))</formula>
    </cfRule>
    <cfRule type="containsText" dxfId="177" priority="215" operator="containsText" text="Promoted">
      <formula>NOT(ISERROR(SEARCH("Promoted",BB115)))</formula>
    </cfRule>
  </conditionalFormatting>
  <conditionalFormatting sqref="BL115:BL120">
    <cfRule type="containsText" dxfId="176" priority="213" operator="containsText" text="Dropped OUt">
      <formula>NOT(ISERROR(SEARCH("Dropped OUt",BL115)))</formula>
    </cfRule>
  </conditionalFormatting>
  <conditionalFormatting sqref="BL115:BL120">
    <cfRule type="containsText" dxfId="175" priority="211" operator="containsText" text="Probation">
      <formula>NOT(ISERROR(SEARCH("Probation",BL115)))</formula>
    </cfRule>
    <cfRule type="containsText" dxfId="174" priority="212" operator="containsText" text="Promoted">
      <formula>NOT(ISERROR(SEARCH("Promoted",BL115)))</formula>
    </cfRule>
  </conditionalFormatting>
  <conditionalFormatting sqref="BB121:BB126">
    <cfRule type="containsText" dxfId="173" priority="210" operator="containsText" text="Dropped OUt">
      <formula>NOT(ISERROR(SEARCH("Dropped OUt",BB121)))</formula>
    </cfRule>
  </conditionalFormatting>
  <conditionalFormatting sqref="BB121:BB126">
    <cfRule type="containsText" dxfId="172" priority="208" operator="containsText" text="Probation">
      <formula>NOT(ISERROR(SEARCH("Probation",BB121)))</formula>
    </cfRule>
    <cfRule type="containsText" dxfId="171" priority="209" operator="containsText" text="Promoted">
      <formula>NOT(ISERROR(SEARCH("Promoted",BB121)))</formula>
    </cfRule>
  </conditionalFormatting>
  <conditionalFormatting sqref="BL121:BL126">
    <cfRule type="containsText" dxfId="170" priority="207" operator="containsText" text="Dropped OUt">
      <formula>NOT(ISERROR(SEARCH("Dropped OUt",BL121)))</formula>
    </cfRule>
  </conditionalFormatting>
  <conditionalFormatting sqref="BL121:BL126">
    <cfRule type="containsText" dxfId="169" priority="205" operator="containsText" text="Probation">
      <formula>NOT(ISERROR(SEARCH("Probation",BL121)))</formula>
    </cfRule>
    <cfRule type="containsText" dxfId="168" priority="206" operator="containsText" text="Promoted">
      <formula>NOT(ISERROR(SEARCH("Promoted",BL121)))</formula>
    </cfRule>
  </conditionalFormatting>
  <conditionalFormatting sqref="BB127:BB132">
    <cfRule type="containsText" dxfId="167" priority="204" operator="containsText" text="Dropped OUt">
      <formula>NOT(ISERROR(SEARCH("Dropped OUt",BB127)))</formula>
    </cfRule>
  </conditionalFormatting>
  <conditionalFormatting sqref="BB127:BB132">
    <cfRule type="containsText" dxfId="166" priority="202" operator="containsText" text="Probation">
      <formula>NOT(ISERROR(SEARCH("Probation",BB127)))</formula>
    </cfRule>
    <cfRule type="containsText" dxfId="165" priority="203" operator="containsText" text="Promoted">
      <formula>NOT(ISERROR(SEARCH("Promoted",BB127)))</formula>
    </cfRule>
  </conditionalFormatting>
  <conditionalFormatting sqref="BL127:BL132">
    <cfRule type="containsText" dxfId="164" priority="201" operator="containsText" text="Dropped OUt">
      <formula>NOT(ISERROR(SEARCH("Dropped OUt",BL127)))</formula>
    </cfRule>
  </conditionalFormatting>
  <conditionalFormatting sqref="BL127:BL132">
    <cfRule type="containsText" dxfId="163" priority="199" operator="containsText" text="Probation">
      <formula>NOT(ISERROR(SEARCH("Probation",BL127)))</formula>
    </cfRule>
    <cfRule type="containsText" dxfId="162" priority="200" operator="containsText" text="Promoted">
      <formula>NOT(ISERROR(SEARCH("Promoted",BL127)))</formula>
    </cfRule>
  </conditionalFormatting>
  <conditionalFormatting sqref="BB133:BB138">
    <cfRule type="containsText" dxfId="161" priority="198" operator="containsText" text="Dropped OUt">
      <formula>NOT(ISERROR(SEARCH("Dropped OUt",BB133)))</formula>
    </cfRule>
  </conditionalFormatting>
  <conditionalFormatting sqref="BB133:BB138">
    <cfRule type="containsText" dxfId="160" priority="196" operator="containsText" text="Probation">
      <formula>NOT(ISERROR(SEARCH("Probation",BB133)))</formula>
    </cfRule>
    <cfRule type="containsText" dxfId="159" priority="197" operator="containsText" text="Promoted">
      <formula>NOT(ISERROR(SEARCH("Promoted",BB133)))</formula>
    </cfRule>
  </conditionalFormatting>
  <conditionalFormatting sqref="BL133:BL138">
    <cfRule type="containsText" dxfId="158" priority="195" operator="containsText" text="Dropped OUt">
      <formula>NOT(ISERROR(SEARCH("Dropped OUt",BL133)))</formula>
    </cfRule>
  </conditionalFormatting>
  <conditionalFormatting sqref="BL133:BL138">
    <cfRule type="containsText" dxfId="157" priority="193" operator="containsText" text="Probation">
      <formula>NOT(ISERROR(SEARCH("Probation",BL133)))</formula>
    </cfRule>
    <cfRule type="containsText" dxfId="156" priority="194" operator="containsText" text="Promoted">
      <formula>NOT(ISERROR(SEARCH("Promoted",BL133)))</formula>
    </cfRule>
  </conditionalFormatting>
  <conditionalFormatting sqref="BB139:BB144">
    <cfRule type="containsText" dxfId="155" priority="192" operator="containsText" text="Dropped OUt">
      <formula>NOT(ISERROR(SEARCH("Dropped OUt",BB139)))</formula>
    </cfRule>
  </conditionalFormatting>
  <conditionalFormatting sqref="BB139:BB144">
    <cfRule type="containsText" dxfId="154" priority="190" operator="containsText" text="Probation">
      <formula>NOT(ISERROR(SEARCH("Probation",BB139)))</formula>
    </cfRule>
    <cfRule type="containsText" dxfId="153" priority="191" operator="containsText" text="Promoted">
      <formula>NOT(ISERROR(SEARCH("Promoted",BB139)))</formula>
    </cfRule>
  </conditionalFormatting>
  <conditionalFormatting sqref="BL139:BL144">
    <cfRule type="containsText" dxfId="152" priority="189" operator="containsText" text="Dropped OUt">
      <formula>NOT(ISERROR(SEARCH("Dropped OUt",BL139)))</formula>
    </cfRule>
  </conditionalFormatting>
  <conditionalFormatting sqref="BL139:BL144">
    <cfRule type="containsText" dxfId="151" priority="187" operator="containsText" text="Probation">
      <formula>NOT(ISERROR(SEARCH("Probation",BL139)))</formula>
    </cfRule>
    <cfRule type="containsText" dxfId="150" priority="188" operator="containsText" text="Promoted">
      <formula>NOT(ISERROR(SEARCH("Promoted",BL139)))</formula>
    </cfRule>
  </conditionalFormatting>
  <conditionalFormatting sqref="BB145:BB150">
    <cfRule type="containsText" dxfId="149" priority="186" operator="containsText" text="Dropped OUt">
      <formula>NOT(ISERROR(SEARCH("Dropped OUt",BB145)))</formula>
    </cfRule>
  </conditionalFormatting>
  <conditionalFormatting sqref="BB145:BB150">
    <cfRule type="containsText" dxfId="148" priority="184" operator="containsText" text="Probation">
      <formula>NOT(ISERROR(SEARCH("Probation",BB145)))</formula>
    </cfRule>
    <cfRule type="containsText" dxfId="147" priority="185" operator="containsText" text="Promoted">
      <formula>NOT(ISERROR(SEARCH("Promoted",BB145)))</formula>
    </cfRule>
  </conditionalFormatting>
  <conditionalFormatting sqref="BL145:BL150">
    <cfRule type="containsText" dxfId="146" priority="183" operator="containsText" text="Dropped OUt">
      <formula>NOT(ISERROR(SEARCH("Dropped OUt",BL145)))</formula>
    </cfRule>
  </conditionalFormatting>
  <conditionalFormatting sqref="BL145:BL150">
    <cfRule type="containsText" dxfId="145" priority="181" operator="containsText" text="Probation">
      <formula>NOT(ISERROR(SEARCH("Probation",BL145)))</formula>
    </cfRule>
    <cfRule type="containsText" dxfId="144" priority="182" operator="containsText" text="Promoted">
      <formula>NOT(ISERROR(SEARCH("Promoted",BL145)))</formula>
    </cfRule>
  </conditionalFormatting>
  <conditionalFormatting sqref="BB151:BB156">
    <cfRule type="containsText" dxfId="143" priority="180" operator="containsText" text="Dropped OUt">
      <formula>NOT(ISERROR(SEARCH("Dropped OUt",BB151)))</formula>
    </cfRule>
  </conditionalFormatting>
  <conditionalFormatting sqref="BB151:BB156">
    <cfRule type="containsText" dxfId="142" priority="178" operator="containsText" text="Probation">
      <formula>NOT(ISERROR(SEARCH("Probation",BB151)))</formula>
    </cfRule>
    <cfRule type="containsText" dxfId="141" priority="179" operator="containsText" text="Promoted">
      <formula>NOT(ISERROR(SEARCH("Promoted",BB151)))</formula>
    </cfRule>
  </conditionalFormatting>
  <conditionalFormatting sqref="BL151:BL156">
    <cfRule type="containsText" dxfId="140" priority="177" operator="containsText" text="Dropped OUt">
      <formula>NOT(ISERROR(SEARCH("Dropped OUt",BL151)))</formula>
    </cfRule>
  </conditionalFormatting>
  <conditionalFormatting sqref="BL151:BL156">
    <cfRule type="containsText" dxfId="139" priority="175" operator="containsText" text="Probation">
      <formula>NOT(ISERROR(SEARCH("Probation",BL151)))</formula>
    </cfRule>
    <cfRule type="containsText" dxfId="138" priority="176" operator="containsText" text="Promoted">
      <formula>NOT(ISERROR(SEARCH("Promoted",BL151)))</formula>
    </cfRule>
  </conditionalFormatting>
  <conditionalFormatting sqref="BB157:BB162">
    <cfRule type="containsText" dxfId="137" priority="174" operator="containsText" text="Dropped OUt">
      <formula>NOT(ISERROR(SEARCH("Dropped OUt",BB157)))</formula>
    </cfRule>
  </conditionalFormatting>
  <conditionalFormatting sqref="BB157:BB162">
    <cfRule type="containsText" dxfId="136" priority="172" operator="containsText" text="Probation">
      <formula>NOT(ISERROR(SEARCH("Probation",BB157)))</formula>
    </cfRule>
    <cfRule type="containsText" dxfId="135" priority="173" operator="containsText" text="Promoted">
      <formula>NOT(ISERROR(SEARCH("Promoted",BB157)))</formula>
    </cfRule>
  </conditionalFormatting>
  <conditionalFormatting sqref="BL157:BL162">
    <cfRule type="containsText" dxfId="134" priority="171" operator="containsText" text="Dropped OUt">
      <formula>NOT(ISERROR(SEARCH("Dropped OUt",BL157)))</formula>
    </cfRule>
  </conditionalFormatting>
  <conditionalFormatting sqref="BL157:BL162">
    <cfRule type="containsText" dxfId="133" priority="169" operator="containsText" text="Probation">
      <formula>NOT(ISERROR(SEARCH("Probation",BL157)))</formula>
    </cfRule>
    <cfRule type="containsText" dxfId="132" priority="170" operator="containsText" text="Promoted">
      <formula>NOT(ISERROR(SEARCH("Promoted",BL157)))</formula>
    </cfRule>
  </conditionalFormatting>
  <conditionalFormatting sqref="BB163:BB168">
    <cfRule type="containsText" dxfId="131" priority="168" operator="containsText" text="Dropped OUt">
      <formula>NOT(ISERROR(SEARCH("Dropped OUt",BB163)))</formula>
    </cfRule>
  </conditionalFormatting>
  <conditionalFormatting sqref="BB163:BB168">
    <cfRule type="containsText" dxfId="130" priority="166" operator="containsText" text="Probation">
      <formula>NOT(ISERROR(SEARCH("Probation",BB163)))</formula>
    </cfRule>
    <cfRule type="containsText" dxfId="129" priority="167" operator="containsText" text="Promoted">
      <formula>NOT(ISERROR(SEARCH("Promoted",BB163)))</formula>
    </cfRule>
  </conditionalFormatting>
  <conditionalFormatting sqref="BL163:BL168">
    <cfRule type="containsText" dxfId="128" priority="165" operator="containsText" text="Dropped OUt">
      <formula>NOT(ISERROR(SEARCH("Dropped OUt",BL163)))</formula>
    </cfRule>
  </conditionalFormatting>
  <conditionalFormatting sqref="BL163:BL168">
    <cfRule type="containsText" dxfId="127" priority="163" operator="containsText" text="Probation">
      <formula>NOT(ISERROR(SEARCH("Probation",BL163)))</formula>
    </cfRule>
    <cfRule type="containsText" dxfId="126" priority="164" operator="containsText" text="Promoted">
      <formula>NOT(ISERROR(SEARCH("Promoted",BL163)))</formula>
    </cfRule>
  </conditionalFormatting>
  <conditionalFormatting sqref="BB169:BB174">
    <cfRule type="containsText" dxfId="125" priority="162" operator="containsText" text="Dropped OUt">
      <formula>NOT(ISERROR(SEARCH("Dropped OUt",BB169)))</formula>
    </cfRule>
  </conditionalFormatting>
  <conditionalFormatting sqref="BB169:BB174">
    <cfRule type="containsText" dxfId="124" priority="160" operator="containsText" text="Probation">
      <formula>NOT(ISERROR(SEARCH("Probation",BB169)))</formula>
    </cfRule>
    <cfRule type="containsText" dxfId="123" priority="161" operator="containsText" text="Promoted">
      <formula>NOT(ISERROR(SEARCH("Promoted",BB169)))</formula>
    </cfRule>
  </conditionalFormatting>
  <conditionalFormatting sqref="BL169:BL174">
    <cfRule type="containsText" dxfId="122" priority="159" operator="containsText" text="Dropped OUt">
      <formula>NOT(ISERROR(SEARCH("Dropped OUt",BL169)))</formula>
    </cfRule>
  </conditionalFormatting>
  <conditionalFormatting sqref="BL169:BL174">
    <cfRule type="containsText" dxfId="121" priority="157" operator="containsText" text="Probation">
      <formula>NOT(ISERROR(SEARCH("Probation",BL169)))</formula>
    </cfRule>
    <cfRule type="containsText" dxfId="120" priority="158" operator="containsText" text="Promoted">
      <formula>NOT(ISERROR(SEARCH("Promoted",BL169)))</formula>
    </cfRule>
  </conditionalFormatting>
  <conditionalFormatting sqref="BB175:BB180">
    <cfRule type="containsText" dxfId="119" priority="156" operator="containsText" text="Dropped OUt">
      <formula>NOT(ISERROR(SEARCH("Dropped OUt",BB175)))</formula>
    </cfRule>
  </conditionalFormatting>
  <conditionalFormatting sqref="BB175:BB180">
    <cfRule type="containsText" dxfId="118" priority="154" operator="containsText" text="Probation">
      <formula>NOT(ISERROR(SEARCH("Probation",BB175)))</formula>
    </cfRule>
    <cfRule type="containsText" dxfId="117" priority="155" operator="containsText" text="Promoted">
      <formula>NOT(ISERROR(SEARCH("Promoted",BB175)))</formula>
    </cfRule>
  </conditionalFormatting>
  <conditionalFormatting sqref="BL175:BL180">
    <cfRule type="containsText" dxfId="116" priority="153" operator="containsText" text="Dropped OUt">
      <formula>NOT(ISERROR(SEARCH("Dropped OUt",BL175)))</formula>
    </cfRule>
  </conditionalFormatting>
  <conditionalFormatting sqref="BL175:BL180">
    <cfRule type="containsText" dxfId="115" priority="151" operator="containsText" text="Probation">
      <formula>NOT(ISERROR(SEARCH("Probation",BL175)))</formula>
    </cfRule>
    <cfRule type="containsText" dxfId="114" priority="152" operator="containsText" text="Promoted">
      <formula>NOT(ISERROR(SEARCH("Promoted",BL175)))</formula>
    </cfRule>
  </conditionalFormatting>
  <conditionalFormatting sqref="BB181:BB186">
    <cfRule type="containsText" dxfId="113" priority="150" operator="containsText" text="Dropped OUt">
      <formula>NOT(ISERROR(SEARCH("Dropped OUt",BB181)))</formula>
    </cfRule>
  </conditionalFormatting>
  <conditionalFormatting sqref="BB181:BB186">
    <cfRule type="containsText" dxfId="112" priority="148" operator="containsText" text="Probation">
      <formula>NOT(ISERROR(SEARCH("Probation",BB181)))</formula>
    </cfRule>
    <cfRule type="containsText" dxfId="111" priority="149" operator="containsText" text="Promoted">
      <formula>NOT(ISERROR(SEARCH("Promoted",BB181)))</formula>
    </cfRule>
  </conditionalFormatting>
  <conditionalFormatting sqref="BL181:BL186">
    <cfRule type="containsText" dxfId="110" priority="147" operator="containsText" text="Dropped OUt">
      <formula>NOT(ISERROR(SEARCH("Dropped OUt",BL181)))</formula>
    </cfRule>
  </conditionalFormatting>
  <conditionalFormatting sqref="BL181:BL186">
    <cfRule type="containsText" dxfId="109" priority="145" operator="containsText" text="Probation">
      <formula>NOT(ISERROR(SEARCH("Probation",BL181)))</formula>
    </cfRule>
    <cfRule type="containsText" dxfId="108" priority="146" operator="containsText" text="Promoted">
      <formula>NOT(ISERROR(SEARCH("Promoted",BL181)))</formula>
    </cfRule>
  </conditionalFormatting>
  <conditionalFormatting sqref="BB187:BB192">
    <cfRule type="containsText" dxfId="107" priority="144" operator="containsText" text="Dropped OUt">
      <formula>NOT(ISERROR(SEARCH("Dropped OUt",BB187)))</formula>
    </cfRule>
  </conditionalFormatting>
  <conditionalFormatting sqref="BB187:BB192">
    <cfRule type="containsText" dxfId="106" priority="142" operator="containsText" text="Probation">
      <formula>NOT(ISERROR(SEARCH("Probation",BB187)))</formula>
    </cfRule>
    <cfRule type="containsText" dxfId="105" priority="143" operator="containsText" text="Promoted">
      <formula>NOT(ISERROR(SEARCH("Promoted",BB187)))</formula>
    </cfRule>
  </conditionalFormatting>
  <conditionalFormatting sqref="BL187:BL192">
    <cfRule type="containsText" dxfId="104" priority="141" operator="containsText" text="Dropped OUt">
      <formula>NOT(ISERROR(SEARCH("Dropped OUt",BL187)))</formula>
    </cfRule>
  </conditionalFormatting>
  <conditionalFormatting sqref="BL187:BL192">
    <cfRule type="containsText" dxfId="103" priority="139" operator="containsText" text="Probation">
      <formula>NOT(ISERROR(SEARCH("Probation",BL187)))</formula>
    </cfRule>
    <cfRule type="containsText" dxfId="102" priority="140" operator="containsText" text="Promoted">
      <formula>NOT(ISERROR(SEARCH("Promoted",BL187)))</formula>
    </cfRule>
  </conditionalFormatting>
  <conditionalFormatting sqref="BB193:BB198">
    <cfRule type="containsText" dxfId="101" priority="138" operator="containsText" text="Dropped OUt">
      <formula>NOT(ISERROR(SEARCH("Dropped OUt",BB193)))</formula>
    </cfRule>
  </conditionalFormatting>
  <conditionalFormatting sqref="BB193:BB198">
    <cfRule type="containsText" dxfId="100" priority="136" operator="containsText" text="Probation">
      <formula>NOT(ISERROR(SEARCH("Probation",BB193)))</formula>
    </cfRule>
    <cfRule type="containsText" dxfId="99" priority="137" operator="containsText" text="Promoted">
      <formula>NOT(ISERROR(SEARCH("Promoted",BB193)))</formula>
    </cfRule>
  </conditionalFormatting>
  <conditionalFormatting sqref="BL193:BL198">
    <cfRule type="containsText" dxfId="98" priority="135" operator="containsText" text="Dropped OUt">
      <formula>NOT(ISERROR(SEARCH("Dropped OUt",BL193)))</formula>
    </cfRule>
  </conditionalFormatting>
  <conditionalFormatting sqref="BL193:BL198">
    <cfRule type="containsText" dxfId="97" priority="133" operator="containsText" text="Probation">
      <formula>NOT(ISERROR(SEARCH("Probation",BL193)))</formula>
    </cfRule>
    <cfRule type="containsText" dxfId="96" priority="134" operator="containsText" text="Promoted">
      <formula>NOT(ISERROR(SEARCH("Promoted",BL193)))</formula>
    </cfRule>
  </conditionalFormatting>
  <conditionalFormatting sqref="BB199:BB204">
    <cfRule type="containsText" dxfId="95" priority="132" operator="containsText" text="Dropped OUt">
      <formula>NOT(ISERROR(SEARCH("Dropped OUt",BB199)))</formula>
    </cfRule>
  </conditionalFormatting>
  <conditionalFormatting sqref="BB199:BB204">
    <cfRule type="containsText" dxfId="94" priority="130" operator="containsText" text="Probation">
      <formula>NOT(ISERROR(SEARCH("Probation",BB199)))</formula>
    </cfRule>
    <cfRule type="containsText" dxfId="93" priority="131" operator="containsText" text="Promoted">
      <formula>NOT(ISERROR(SEARCH("Promoted",BB199)))</formula>
    </cfRule>
  </conditionalFormatting>
  <conditionalFormatting sqref="BL199:BL204">
    <cfRule type="containsText" dxfId="92" priority="129" operator="containsText" text="Dropped OUt">
      <formula>NOT(ISERROR(SEARCH("Dropped OUt",BL199)))</formula>
    </cfRule>
  </conditionalFormatting>
  <conditionalFormatting sqref="BL199:BL204">
    <cfRule type="containsText" dxfId="91" priority="127" operator="containsText" text="Probation">
      <formula>NOT(ISERROR(SEARCH("Probation",BL199)))</formula>
    </cfRule>
    <cfRule type="containsText" dxfId="90" priority="128" operator="containsText" text="Promoted">
      <formula>NOT(ISERROR(SEARCH("Promoted",BL199)))</formula>
    </cfRule>
  </conditionalFormatting>
  <conditionalFormatting sqref="BB205:BB210">
    <cfRule type="containsText" dxfId="89" priority="126" operator="containsText" text="Dropped OUt">
      <formula>NOT(ISERROR(SEARCH("Dropped OUt",BB205)))</formula>
    </cfRule>
  </conditionalFormatting>
  <conditionalFormatting sqref="BB205:BB210">
    <cfRule type="containsText" dxfId="88" priority="124" operator="containsText" text="Probation">
      <formula>NOT(ISERROR(SEARCH("Probation",BB205)))</formula>
    </cfRule>
    <cfRule type="containsText" dxfId="87" priority="125" operator="containsText" text="Promoted">
      <formula>NOT(ISERROR(SEARCH("Promoted",BB205)))</formula>
    </cfRule>
  </conditionalFormatting>
  <conditionalFormatting sqref="BL205:BL210">
    <cfRule type="containsText" dxfId="86" priority="123" operator="containsText" text="Dropped OUt">
      <formula>NOT(ISERROR(SEARCH("Dropped OUt",BL205)))</formula>
    </cfRule>
  </conditionalFormatting>
  <conditionalFormatting sqref="BL205:BL210">
    <cfRule type="containsText" dxfId="85" priority="121" operator="containsText" text="Probation">
      <formula>NOT(ISERROR(SEARCH("Probation",BL205)))</formula>
    </cfRule>
    <cfRule type="containsText" dxfId="84" priority="122" operator="containsText" text="Promoted">
      <formula>NOT(ISERROR(SEARCH("Promoted",BL205)))</formula>
    </cfRule>
  </conditionalFormatting>
  <conditionalFormatting sqref="BB211:BB216">
    <cfRule type="containsText" dxfId="83" priority="120" operator="containsText" text="Dropped OUt">
      <formula>NOT(ISERROR(SEARCH("Dropped OUt",BB211)))</formula>
    </cfRule>
  </conditionalFormatting>
  <conditionalFormatting sqref="BB211:BB216">
    <cfRule type="containsText" dxfId="82" priority="118" operator="containsText" text="Probation">
      <formula>NOT(ISERROR(SEARCH("Probation",BB211)))</formula>
    </cfRule>
    <cfRule type="containsText" dxfId="81" priority="119" operator="containsText" text="Promoted">
      <formula>NOT(ISERROR(SEARCH("Promoted",BB211)))</formula>
    </cfRule>
  </conditionalFormatting>
  <conditionalFormatting sqref="BL211:BL216">
    <cfRule type="containsText" dxfId="80" priority="117" operator="containsText" text="Dropped OUt">
      <formula>NOT(ISERROR(SEARCH("Dropped OUt",BL211)))</formula>
    </cfRule>
  </conditionalFormatting>
  <conditionalFormatting sqref="BL211:BL216">
    <cfRule type="containsText" dxfId="79" priority="115" operator="containsText" text="Probation">
      <formula>NOT(ISERROR(SEARCH("Probation",BL211)))</formula>
    </cfRule>
    <cfRule type="containsText" dxfId="78" priority="116" operator="containsText" text="Promoted">
      <formula>NOT(ISERROR(SEARCH("Promoted",BL211)))</formula>
    </cfRule>
  </conditionalFormatting>
  <conditionalFormatting sqref="BB217:BB222">
    <cfRule type="containsText" dxfId="77" priority="114" operator="containsText" text="Dropped OUt">
      <formula>NOT(ISERROR(SEARCH("Dropped OUt",BB217)))</formula>
    </cfRule>
  </conditionalFormatting>
  <conditionalFormatting sqref="BB217:BB222">
    <cfRule type="containsText" dxfId="76" priority="112" operator="containsText" text="Probation">
      <formula>NOT(ISERROR(SEARCH("Probation",BB217)))</formula>
    </cfRule>
    <cfRule type="containsText" dxfId="75" priority="113" operator="containsText" text="Promoted">
      <formula>NOT(ISERROR(SEARCH("Promoted",BB217)))</formula>
    </cfRule>
  </conditionalFormatting>
  <conditionalFormatting sqref="BL217:BL222">
    <cfRule type="containsText" dxfId="74" priority="111" operator="containsText" text="Dropped OUt">
      <formula>NOT(ISERROR(SEARCH("Dropped OUt",BL217)))</formula>
    </cfRule>
  </conditionalFormatting>
  <conditionalFormatting sqref="BL217:BL222">
    <cfRule type="containsText" dxfId="73" priority="109" operator="containsText" text="Probation">
      <formula>NOT(ISERROR(SEARCH("Probation",BL217)))</formula>
    </cfRule>
    <cfRule type="containsText" dxfId="72" priority="110" operator="containsText" text="Promoted">
      <formula>NOT(ISERROR(SEARCH("Promoted",BL217)))</formula>
    </cfRule>
  </conditionalFormatting>
  <conditionalFormatting sqref="BB223:BB228">
    <cfRule type="containsText" dxfId="71" priority="108" operator="containsText" text="Dropped OUt">
      <formula>NOT(ISERROR(SEARCH("Dropped OUt",BB223)))</formula>
    </cfRule>
  </conditionalFormatting>
  <conditionalFormatting sqref="BB223:BB228">
    <cfRule type="containsText" dxfId="70" priority="106" operator="containsText" text="Probation">
      <formula>NOT(ISERROR(SEARCH("Probation",BB223)))</formula>
    </cfRule>
    <cfRule type="containsText" dxfId="69" priority="107" operator="containsText" text="Promoted">
      <formula>NOT(ISERROR(SEARCH("Promoted",BB223)))</formula>
    </cfRule>
  </conditionalFormatting>
  <conditionalFormatting sqref="BL223:BL228">
    <cfRule type="containsText" dxfId="68" priority="105" operator="containsText" text="Dropped OUt">
      <formula>NOT(ISERROR(SEARCH("Dropped OUt",BL223)))</formula>
    </cfRule>
  </conditionalFormatting>
  <conditionalFormatting sqref="BL223:BL228">
    <cfRule type="containsText" dxfId="67" priority="103" operator="containsText" text="Probation">
      <formula>NOT(ISERROR(SEARCH("Probation",BL223)))</formula>
    </cfRule>
    <cfRule type="containsText" dxfId="66" priority="104" operator="containsText" text="Promoted">
      <formula>NOT(ISERROR(SEARCH("Promoted",BL223)))</formula>
    </cfRule>
  </conditionalFormatting>
  <conditionalFormatting sqref="BB229:BB234">
    <cfRule type="containsText" dxfId="65" priority="102" operator="containsText" text="Dropped OUt">
      <formula>NOT(ISERROR(SEARCH("Dropped OUt",BB229)))</formula>
    </cfRule>
  </conditionalFormatting>
  <conditionalFormatting sqref="BB229:BB234">
    <cfRule type="containsText" dxfId="64" priority="100" operator="containsText" text="Probation">
      <formula>NOT(ISERROR(SEARCH("Probation",BB229)))</formula>
    </cfRule>
    <cfRule type="containsText" dxfId="63" priority="101" operator="containsText" text="Promoted">
      <formula>NOT(ISERROR(SEARCH("Promoted",BB229)))</formula>
    </cfRule>
  </conditionalFormatting>
  <conditionalFormatting sqref="BL229:BL234">
    <cfRule type="containsText" dxfId="62" priority="99" operator="containsText" text="Dropped OUt">
      <formula>NOT(ISERROR(SEARCH("Dropped OUt",BL229)))</formula>
    </cfRule>
  </conditionalFormatting>
  <conditionalFormatting sqref="BL229:BL234">
    <cfRule type="containsText" dxfId="61" priority="97" operator="containsText" text="Probation">
      <formula>NOT(ISERROR(SEARCH("Probation",BL229)))</formula>
    </cfRule>
    <cfRule type="containsText" dxfId="60" priority="98" operator="containsText" text="Promoted">
      <formula>NOT(ISERROR(SEARCH("Promoted",BL229)))</formula>
    </cfRule>
  </conditionalFormatting>
  <conditionalFormatting sqref="BB235:BB240">
    <cfRule type="containsText" dxfId="59" priority="96" operator="containsText" text="Dropped OUt">
      <formula>NOT(ISERROR(SEARCH("Dropped OUt",BB235)))</formula>
    </cfRule>
  </conditionalFormatting>
  <conditionalFormatting sqref="BB235:BB240">
    <cfRule type="containsText" dxfId="58" priority="94" operator="containsText" text="Probation">
      <formula>NOT(ISERROR(SEARCH("Probation",BB235)))</formula>
    </cfRule>
    <cfRule type="containsText" dxfId="57" priority="95" operator="containsText" text="Promoted">
      <formula>NOT(ISERROR(SEARCH("Promoted",BB235)))</formula>
    </cfRule>
  </conditionalFormatting>
  <conditionalFormatting sqref="BL235:BL240">
    <cfRule type="containsText" dxfId="56" priority="93" operator="containsText" text="Dropped OUt">
      <formula>NOT(ISERROR(SEARCH("Dropped OUt",BL235)))</formula>
    </cfRule>
  </conditionalFormatting>
  <conditionalFormatting sqref="BL235:BL240">
    <cfRule type="containsText" dxfId="55" priority="91" operator="containsText" text="Probation">
      <formula>NOT(ISERROR(SEARCH("Probation",BL235)))</formula>
    </cfRule>
    <cfRule type="containsText" dxfId="54" priority="92" operator="containsText" text="Promoted">
      <formula>NOT(ISERROR(SEARCH("Promoted",BL235)))</formula>
    </cfRule>
  </conditionalFormatting>
  <conditionalFormatting sqref="BB241:BB246">
    <cfRule type="containsText" dxfId="53" priority="90" operator="containsText" text="Dropped OUt">
      <formula>NOT(ISERROR(SEARCH("Dropped OUt",BB241)))</formula>
    </cfRule>
  </conditionalFormatting>
  <conditionalFormatting sqref="BB241:BB246">
    <cfRule type="containsText" dxfId="52" priority="88" operator="containsText" text="Probation">
      <formula>NOT(ISERROR(SEARCH("Probation",BB241)))</formula>
    </cfRule>
    <cfRule type="containsText" dxfId="51" priority="89" operator="containsText" text="Promoted">
      <formula>NOT(ISERROR(SEARCH("Promoted",BB241)))</formula>
    </cfRule>
  </conditionalFormatting>
  <conditionalFormatting sqref="BL241:BL246">
    <cfRule type="containsText" dxfId="50" priority="87" operator="containsText" text="Dropped OUt">
      <formula>NOT(ISERROR(SEARCH("Dropped OUt",BL241)))</formula>
    </cfRule>
  </conditionalFormatting>
  <conditionalFormatting sqref="BL241:BL246">
    <cfRule type="containsText" dxfId="49" priority="85" operator="containsText" text="Probation">
      <formula>NOT(ISERROR(SEARCH("Probation",BL241)))</formula>
    </cfRule>
    <cfRule type="containsText" dxfId="48" priority="86" operator="containsText" text="Promoted">
      <formula>NOT(ISERROR(SEARCH("Promoted",BL241)))</formula>
    </cfRule>
  </conditionalFormatting>
  <conditionalFormatting sqref="BB247:BB252">
    <cfRule type="containsText" dxfId="47" priority="84" operator="containsText" text="Dropped OUt">
      <formula>NOT(ISERROR(SEARCH("Dropped OUt",BB247)))</formula>
    </cfRule>
  </conditionalFormatting>
  <conditionalFormatting sqref="BB247:BB252">
    <cfRule type="containsText" dxfId="46" priority="82" operator="containsText" text="Probation">
      <formula>NOT(ISERROR(SEARCH("Probation",BB247)))</formula>
    </cfRule>
    <cfRule type="containsText" dxfId="45" priority="83" operator="containsText" text="Promoted">
      <formula>NOT(ISERROR(SEARCH("Promoted",BB247)))</formula>
    </cfRule>
  </conditionalFormatting>
  <conditionalFormatting sqref="BL247:BL252">
    <cfRule type="containsText" dxfId="44" priority="81" operator="containsText" text="Dropped OUt">
      <formula>NOT(ISERROR(SEARCH("Dropped OUt",BL247)))</formula>
    </cfRule>
  </conditionalFormatting>
  <conditionalFormatting sqref="BL247:BL252">
    <cfRule type="containsText" dxfId="43" priority="79" operator="containsText" text="Probation">
      <formula>NOT(ISERROR(SEARCH("Probation",BL247)))</formula>
    </cfRule>
    <cfRule type="containsText" dxfId="42" priority="80" operator="containsText" text="Promoted">
      <formula>NOT(ISERROR(SEARCH("Promoted",BL247)))</formula>
    </cfRule>
  </conditionalFormatting>
  <conditionalFormatting sqref="BB253:BB258">
    <cfRule type="containsText" dxfId="41" priority="78" operator="containsText" text="Dropped OUt">
      <formula>NOT(ISERROR(SEARCH("Dropped OUt",BB253)))</formula>
    </cfRule>
  </conditionalFormatting>
  <conditionalFormatting sqref="BB253:BB258">
    <cfRule type="containsText" dxfId="40" priority="76" operator="containsText" text="Probation">
      <formula>NOT(ISERROR(SEARCH("Probation",BB253)))</formula>
    </cfRule>
    <cfRule type="containsText" dxfId="39" priority="77" operator="containsText" text="Promoted">
      <formula>NOT(ISERROR(SEARCH("Promoted",BB253)))</formula>
    </cfRule>
  </conditionalFormatting>
  <conditionalFormatting sqref="BL253:BL258">
    <cfRule type="containsText" dxfId="38" priority="75" operator="containsText" text="Dropped OUt">
      <formula>NOT(ISERROR(SEARCH("Dropped OUt",BL253)))</formula>
    </cfRule>
  </conditionalFormatting>
  <conditionalFormatting sqref="BL253:BL258">
    <cfRule type="containsText" dxfId="37" priority="73" operator="containsText" text="Probation">
      <formula>NOT(ISERROR(SEARCH("Probation",BL253)))</formula>
    </cfRule>
    <cfRule type="containsText" dxfId="36" priority="74" operator="containsText" text="Promoted">
      <formula>NOT(ISERROR(SEARCH("Promoted",BL253)))</formula>
    </cfRule>
  </conditionalFormatting>
  <conditionalFormatting sqref="BB259:BB264">
    <cfRule type="containsText" dxfId="35" priority="72" operator="containsText" text="Dropped OUt">
      <formula>NOT(ISERROR(SEARCH("Dropped OUt",BB259)))</formula>
    </cfRule>
  </conditionalFormatting>
  <conditionalFormatting sqref="BB259:BB264">
    <cfRule type="containsText" dxfId="34" priority="70" operator="containsText" text="Probation">
      <formula>NOT(ISERROR(SEARCH("Probation",BB259)))</formula>
    </cfRule>
    <cfRule type="containsText" dxfId="33" priority="71" operator="containsText" text="Promoted">
      <formula>NOT(ISERROR(SEARCH("Promoted",BB259)))</formula>
    </cfRule>
  </conditionalFormatting>
  <conditionalFormatting sqref="BL259:BL264">
    <cfRule type="containsText" dxfId="32" priority="69" operator="containsText" text="Dropped OUt">
      <formula>NOT(ISERROR(SEARCH("Dropped OUt",BL259)))</formula>
    </cfRule>
  </conditionalFormatting>
  <conditionalFormatting sqref="BL259:BL264">
    <cfRule type="containsText" dxfId="31" priority="67" operator="containsText" text="Probation">
      <formula>NOT(ISERROR(SEARCH("Probation",BL259)))</formula>
    </cfRule>
    <cfRule type="containsText" dxfId="30" priority="68" operator="containsText" text="Promoted">
      <formula>NOT(ISERROR(SEARCH("Promoted",BL259)))</formula>
    </cfRule>
  </conditionalFormatting>
  <conditionalFormatting sqref="BB265:BB270">
    <cfRule type="containsText" dxfId="29" priority="66" operator="containsText" text="Dropped OUt">
      <formula>NOT(ISERROR(SEARCH("Dropped OUt",BB265)))</formula>
    </cfRule>
  </conditionalFormatting>
  <conditionalFormatting sqref="BB265:BB270">
    <cfRule type="containsText" dxfId="28" priority="64" operator="containsText" text="Probation">
      <formula>NOT(ISERROR(SEARCH("Probation",BB265)))</formula>
    </cfRule>
    <cfRule type="containsText" dxfId="27" priority="65" operator="containsText" text="Promoted">
      <formula>NOT(ISERROR(SEARCH("Promoted",BB265)))</formula>
    </cfRule>
  </conditionalFormatting>
  <conditionalFormatting sqref="BL265:BL270">
    <cfRule type="containsText" dxfId="26" priority="63" operator="containsText" text="Dropped OUt">
      <formula>NOT(ISERROR(SEARCH("Dropped OUt",BL265)))</formula>
    </cfRule>
  </conditionalFormatting>
  <conditionalFormatting sqref="BL265:BL270">
    <cfRule type="containsText" dxfId="25" priority="61" operator="containsText" text="Probation">
      <formula>NOT(ISERROR(SEARCH("Probation",BL265)))</formula>
    </cfRule>
    <cfRule type="containsText" dxfId="24" priority="62" operator="containsText" text="Promoted">
      <formula>NOT(ISERROR(SEARCH("Promoted",BL265)))</formula>
    </cfRule>
  </conditionalFormatting>
  <conditionalFormatting sqref="BB271:BB276">
    <cfRule type="containsText" dxfId="23" priority="60" operator="containsText" text="Dropped OUt">
      <formula>NOT(ISERROR(SEARCH("Dropped OUt",BB271)))</formula>
    </cfRule>
  </conditionalFormatting>
  <conditionalFormatting sqref="BB271:BB276">
    <cfRule type="containsText" dxfId="22" priority="58" operator="containsText" text="Probation">
      <formula>NOT(ISERROR(SEARCH("Probation",BB271)))</formula>
    </cfRule>
    <cfRule type="containsText" dxfId="21" priority="59" operator="containsText" text="Promoted">
      <formula>NOT(ISERROR(SEARCH("Promoted",BB271)))</formula>
    </cfRule>
  </conditionalFormatting>
  <conditionalFormatting sqref="BL271:BL276">
    <cfRule type="containsText" dxfId="20" priority="57" operator="containsText" text="Dropped OUt">
      <formula>NOT(ISERROR(SEARCH("Dropped OUt",BL271)))</formula>
    </cfRule>
  </conditionalFormatting>
  <conditionalFormatting sqref="BL271:BL276">
    <cfRule type="containsText" dxfId="19" priority="55" operator="containsText" text="Probation">
      <formula>NOT(ISERROR(SEARCH("Probation",BL271)))</formula>
    </cfRule>
    <cfRule type="containsText" dxfId="18" priority="56" operator="containsText" text="Promoted">
      <formula>NOT(ISERROR(SEARCH("Promoted",BL271)))</formula>
    </cfRule>
  </conditionalFormatting>
  <conditionalFormatting sqref="BB277:BB282">
    <cfRule type="containsText" dxfId="17" priority="54" operator="containsText" text="Dropped OUt">
      <formula>NOT(ISERROR(SEARCH("Dropped OUt",BB277)))</formula>
    </cfRule>
  </conditionalFormatting>
  <conditionalFormatting sqref="BB277:BB282">
    <cfRule type="containsText" dxfId="16" priority="52" operator="containsText" text="Probation">
      <formula>NOT(ISERROR(SEARCH("Probation",BB277)))</formula>
    </cfRule>
    <cfRule type="containsText" dxfId="15" priority="53" operator="containsText" text="Promoted">
      <formula>NOT(ISERROR(SEARCH("Promoted",BB277)))</formula>
    </cfRule>
  </conditionalFormatting>
  <conditionalFormatting sqref="BL277:BL282">
    <cfRule type="containsText" dxfId="14" priority="51" operator="containsText" text="Dropped OUt">
      <formula>NOT(ISERROR(SEARCH("Dropped OUt",BL277)))</formula>
    </cfRule>
  </conditionalFormatting>
  <conditionalFormatting sqref="BL277:BL282">
    <cfRule type="containsText" dxfId="13" priority="49" operator="containsText" text="Probation">
      <formula>NOT(ISERROR(SEARCH("Probation",BL277)))</formula>
    </cfRule>
    <cfRule type="containsText" dxfId="12" priority="50" operator="containsText" text="Promoted">
      <formula>NOT(ISERROR(SEARCH("Promoted",BL277)))</formula>
    </cfRule>
  </conditionalFormatting>
  <conditionalFormatting sqref="BB283:BB288">
    <cfRule type="containsText" dxfId="11" priority="48" operator="containsText" text="Dropped OUt">
      <formula>NOT(ISERROR(SEARCH("Dropped OUt",BB283)))</formula>
    </cfRule>
  </conditionalFormatting>
  <conditionalFormatting sqref="BB283:BB288">
    <cfRule type="containsText" dxfId="10" priority="46" operator="containsText" text="Probation">
      <formula>NOT(ISERROR(SEARCH("Probation",BB283)))</formula>
    </cfRule>
    <cfRule type="containsText" dxfId="9" priority="47" operator="containsText" text="Promoted">
      <formula>NOT(ISERROR(SEARCH("Promoted",BB283)))</formula>
    </cfRule>
  </conditionalFormatting>
  <conditionalFormatting sqref="BL283:BL288">
    <cfRule type="containsText" dxfId="8" priority="45" operator="containsText" text="Dropped OUt">
      <formula>NOT(ISERROR(SEARCH("Dropped OUt",BL283)))</formula>
    </cfRule>
  </conditionalFormatting>
  <conditionalFormatting sqref="BL283:BL288">
    <cfRule type="containsText" dxfId="7" priority="43" operator="containsText" text="Probation">
      <formula>NOT(ISERROR(SEARCH("Probation",BL283)))</formula>
    </cfRule>
    <cfRule type="containsText" dxfId="6" priority="44" operator="containsText" text="Promoted">
      <formula>NOT(ISERROR(SEARCH("Promoted",BL283)))</formula>
    </cfRule>
  </conditionalFormatting>
  <conditionalFormatting sqref="BB289:BB294">
    <cfRule type="containsText" dxfId="5" priority="42" operator="containsText" text="Dropped OUt">
      <formula>NOT(ISERROR(SEARCH("Dropped OUt",BB289)))</formula>
    </cfRule>
  </conditionalFormatting>
  <conditionalFormatting sqref="BB289:BB294">
    <cfRule type="containsText" dxfId="4" priority="40" operator="containsText" text="Probation">
      <formula>NOT(ISERROR(SEARCH("Probation",BB289)))</formula>
    </cfRule>
    <cfRule type="containsText" dxfId="3" priority="41" operator="containsText" text="Promoted">
      <formula>NOT(ISERROR(SEARCH("Promoted",BB289)))</formula>
    </cfRule>
  </conditionalFormatting>
  <conditionalFormatting sqref="BL289:BL294">
    <cfRule type="containsText" dxfId="2" priority="39" operator="containsText" text="Dropped OUt">
      <formula>NOT(ISERROR(SEARCH("Dropped OUt",BL289)))</formula>
    </cfRule>
  </conditionalFormatting>
  <conditionalFormatting sqref="BL289:BL294">
    <cfRule type="containsText" dxfId="1" priority="37" operator="containsText" text="Probation">
      <formula>NOT(ISERROR(SEARCH("Probation",BL289)))</formula>
    </cfRule>
    <cfRule type="containsText" dxfId="0" priority="38" operator="containsText" text="Promoted">
      <formula>NOT(ISERROR(SEARCH("Promoted",BL289)))</formula>
    </cfRule>
  </conditionalFormatting>
  <pageMargins left="0.19685039370078741" right="0.1968503937007874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PRINCIPAL</dc:creator>
  <cp:lastModifiedBy>MRT www.Win2Farsi.com</cp:lastModifiedBy>
  <cp:lastPrinted>2021-10-31T18:58:22Z</cp:lastPrinted>
  <dcterms:created xsi:type="dcterms:W3CDTF">2015-04-14T21:02:56Z</dcterms:created>
  <dcterms:modified xsi:type="dcterms:W3CDTF">2021-10-31T19:21:37Z</dcterms:modified>
</cp:coreProperties>
</file>